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tanabe\Desktop\請求、サッカーR4.14\サッカー\2022年度試合関係\2022プレミアリーグU11\日程、組み合わせ\"/>
    </mc:Choice>
  </mc:AlternateContent>
  <bookViews>
    <workbookView xWindow="0" yWindow="0" windowWidth="12810" windowHeight="11445" activeTab="4"/>
  </bookViews>
  <sheets>
    <sheet name="日程日取り" sheetId="21" r:id="rId1"/>
    <sheet name="結果" sheetId="3" r:id="rId2"/>
    <sheet name="当番チーム" sheetId="8" r:id="rId3"/>
    <sheet name="11.5" sheetId="32" r:id="rId4"/>
    <sheet name="11.3" sheetId="31" r:id="rId5"/>
    <sheet name="1部試合結果報告書　福井" sheetId="12" r:id="rId6"/>
    <sheet name="審判カード" sheetId="10" r:id="rId7"/>
    <sheet name="前期結果" sheetId="30" r:id="rId8"/>
    <sheet name="10.10" sheetId="29" r:id="rId9"/>
    <sheet name="9.25（訂正）" sheetId="23" r:id="rId10"/>
    <sheet name="9.24 (再々訂正)" sheetId="28" r:id="rId11"/>
    <sheet name="9.23（訂正）" sheetId="20" r:id="rId12"/>
    <sheet name="8.28" sheetId="17" r:id="rId13"/>
    <sheet name="7．18（変更7.17③） " sheetId="16" r:id="rId14"/>
    <sheet name="6.26" sheetId="13" r:id="rId15"/>
    <sheet name="５．２９" sheetId="9" r:id="rId16"/>
    <sheet name="５．５" sheetId="7" r:id="rId17"/>
    <sheet name="４．３０" sheetId="6" r:id="rId18"/>
    <sheet name="フェンテ会場" sheetId="18" r:id="rId19"/>
    <sheet name="規律報告書" sheetId="11" r:id="rId20"/>
  </sheets>
  <definedNames>
    <definedName name="_xlnm._FilterDatabase" localSheetId="8" hidden="1">'10.10'!#REF!</definedName>
    <definedName name="_xlnm._FilterDatabase" localSheetId="4" hidden="1">'11.3'!#REF!</definedName>
    <definedName name="_xlnm._FilterDatabase" localSheetId="3" hidden="1">'11.5'!#REF!</definedName>
    <definedName name="_xlnm._FilterDatabase" localSheetId="17" hidden="1">'４．３０'!#REF!</definedName>
    <definedName name="_xlnm._FilterDatabase" localSheetId="15" hidden="1">'５．２９'!#REF!</definedName>
    <definedName name="_xlnm._FilterDatabase" localSheetId="16" hidden="1">'５．５'!#REF!</definedName>
    <definedName name="_xlnm._FilterDatabase" localSheetId="14" hidden="1">'6.26'!#REF!</definedName>
    <definedName name="_xlnm._FilterDatabase" localSheetId="13" hidden="1">'7．18（変更7.17③） '!#REF!</definedName>
    <definedName name="_xlnm._FilterDatabase" localSheetId="12" hidden="1">'8.28'!#REF!</definedName>
    <definedName name="_xlnm._FilterDatabase" localSheetId="11" hidden="1">'9.23（訂正）'!#REF!</definedName>
    <definedName name="_xlnm._FilterDatabase" localSheetId="10" hidden="1">'9.24 (再々訂正)'!#REF!</definedName>
    <definedName name="_xlnm._FilterDatabase" localSheetId="9" hidden="1">'9.25（訂正）'!#REF!</definedName>
    <definedName name="_xlnm._FilterDatabase" localSheetId="2" hidden="1">当番チーム!#REF!</definedName>
    <definedName name="_xlnm.Print_Area" localSheetId="8">'10.10'!$B$2:$AB$34</definedName>
    <definedName name="_xlnm.Print_Area" localSheetId="4">'11.3'!$B$2:$AB$40</definedName>
    <definedName name="_xlnm.Print_Area" localSheetId="3">'11.5'!$B$2:$AB$34</definedName>
    <definedName name="_xlnm.Print_Area" localSheetId="5">'1部試合結果報告書　福井'!$A$1:$W$37</definedName>
    <definedName name="_xlnm.Print_Area" localSheetId="17">'４．３０'!$B$2:$AB$37</definedName>
    <definedName name="_xlnm.Print_Area" localSheetId="15">'５．２９'!$B$2:$AB$36</definedName>
    <definedName name="_xlnm.Print_Area" localSheetId="16">'５．５'!$B$2:$AB$37</definedName>
    <definedName name="_xlnm.Print_Area" localSheetId="14">'6.26'!$B$2:$AB$40</definedName>
    <definedName name="_xlnm.Print_Area" localSheetId="13">'7．18（変更7.17③） '!$B$2:$AB$39</definedName>
    <definedName name="_xlnm.Print_Area" localSheetId="12">'8.28'!$B$2:$AB$38</definedName>
    <definedName name="_xlnm.Print_Area" localSheetId="11">'9.23（訂正）'!$B$2:$AB$34</definedName>
    <definedName name="_xlnm.Print_Area" localSheetId="10">'9.24 (再々訂正)'!$B$2:$AB$37</definedName>
    <definedName name="_xlnm.Print_Area" localSheetId="9">'9.25（訂正）'!$B$2:$AB$31</definedName>
    <definedName name="_xlnm.Print_Area" localSheetId="18">フェンテ会場!$A$1:$Q$16</definedName>
    <definedName name="_xlnm.Print_Area" localSheetId="19">規律報告書!$A$1:$G$33</definedName>
    <definedName name="_xlnm.Print_Area" localSheetId="1">結果!$A$1:$AR$26</definedName>
    <definedName name="_xlnm.Print_Area" localSheetId="6">審判カード!$A$1:$BC$71</definedName>
    <definedName name="_xlnm.Print_Area" localSheetId="7">前期結果!$A$1:$AR$26</definedName>
    <definedName name="_xlnm.Print_Area" localSheetId="2">当番チーム!#REF!</definedName>
    <definedName name="_xlnm.Print_Area" localSheetId="0">日程日取り!$A$1:$R$26</definedName>
    <definedName name="Z_3EDCC655_BB69_476A_8281_84C88BEDE9F1_.wvu.PrintArea" localSheetId="8" hidden="1">'10.10'!$B$2:$AB$34</definedName>
    <definedName name="Z_3EDCC655_BB69_476A_8281_84C88BEDE9F1_.wvu.PrintArea" localSheetId="4" hidden="1">'11.3'!$B$2:$AB$40</definedName>
    <definedName name="Z_3EDCC655_BB69_476A_8281_84C88BEDE9F1_.wvu.PrintArea" localSheetId="3" hidden="1">'11.5'!$B$2:$AB$34</definedName>
    <definedName name="Z_3EDCC655_BB69_476A_8281_84C88BEDE9F1_.wvu.PrintArea" localSheetId="17" hidden="1">'４．３０'!$B$2:$AB$37</definedName>
    <definedName name="Z_3EDCC655_BB69_476A_8281_84C88BEDE9F1_.wvu.PrintArea" localSheetId="15" hidden="1">'５．２９'!$B$2:$AB$31</definedName>
    <definedName name="Z_3EDCC655_BB69_476A_8281_84C88BEDE9F1_.wvu.PrintArea" localSheetId="16" hidden="1">'５．５'!$B$2:$AB$37</definedName>
    <definedName name="Z_3EDCC655_BB69_476A_8281_84C88BEDE9F1_.wvu.PrintArea" localSheetId="14" hidden="1">'6.26'!$B$2:$AB$40</definedName>
    <definedName name="Z_3EDCC655_BB69_476A_8281_84C88BEDE9F1_.wvu.PrintArea" localSheetId="13" hidden="1">'7．18（変更7.17③） '!$B$2:$AB$39</definedName>
    <definedName name="Z_3EDCC655_BB69_476A_8281_84C88BEDE9F1_.wvu.PrintArea" localSheetId="12" hidden="1">'8.28'!$B$2:$AB$38</definedName>
    <definedName name="Z_3EDCC655_BB69_476A_8281_84C88BEDE9F1_.wvu.PrintArea" localSheetId="11" hidden="1">'9.23（訂正）'!$B$2:$AB$34</definedName>
    <definedName name="Z_3EDCC655_BB69_476A_8281_84C88BEDE9F1_.wvu.PrintArea" localSheetId="10" hidden="1">'9.24 (再々訂正)'!$B$2:$AB$37</definedName>
    <definedName name="Z_3EDCC655_BB69_476A_8281_84C88BEDE9F1_.wvu.PrintArea" localSheetId="9" hidden="1">'9.25（訂正）'!$B$2:$AB$31</definedName>
    <definedName name="Z_3EDCC655_BB69_476A_8281_84C88BEDE9F1_.wvu.PrintArea" localSheetId="19" hidden="1">規律報告書!$A$1:$G$32</definedName>
    <definedName name="Z_3EDCC655_BB69_476A_8281_84C88BEDE9F1_.wvu.PrintArea" localSheetId="6" hidden="1">審判カード!$A$1:$BC$71</definedName>
    <definedName name="Z_3EDCC655_BB69_476A_8281_84C88BEDE9F1_.wvu.PrintArea" localSheetId="2" hidden="1">当番チーム!#REF!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2" l="1"/>
  <c r="M19" i="32"/>
  <c r="AA16" i="32"/>
  <c r="AA19" i="32"/>
  <c r="AA7" i="32"/>
  <c r="AA10" i="32"/>
  <c r="M16" i="32"/>
  <c r="M13" i="32"/>
  <c r="M10" i="32"/>
  <c r="M7" i="32"/>
  <c r="K22" i="32"/>
  <c r="K25" i="32"/>
  <c r="J2" i="32"/>
  <c r="X2" i="32" s="1"/>
  <c r="M13" i="31"/>
  <c r="M10" i="31"/>
  <c r="AA16" i="31"/>
  <c r="AA19" i="31"/>
  <c r="AA10" i="31"/>
  <c r="M19" i="31"/>
  <c r="M16" i="31"/>
  <c r="AA7" i="31"/>
  <c r="M7" i="31"/>
  <c r="P4" i="31"/>
  <c r="P34" i="32"/>
  <c r="R6" i="32"/>
  <c r="Q5" i="32"/>
  <c r="AB3" i="32"/>
  <c r="AA3" i="32"/>
  <c r="P3" i="32"/>
  <c r="P2" i="32"/>
  <c r="C5" i="31"/>
  <c r="Q5" i="31" s="1"/>
  <c r="J2" i="31"/>
  <c r="X2" i="31" s="1"/>
  <c r="P34" i="31"/>
  <c r="R6" i="31"/>
  <c r="AB3" i="31"/>
  <c r="AA3" i="31"/>
  <c r="P3" i="31"/>
  <c r="P2" i="31"/>
  <c r="AE26" i="30" l="1"/>
  <c r="AC26" i="30"/>
  <c r="AB26" i="30"/>
  <c r="Z26" i="30"/>
  <c r="AA26" i="30" s="1"/>
  <c r="Y26" i="30"/>
  <c r="X26" i="30"/>
  <c r="W26" i="30"/>
  <c r="V26" i="30"/>
  <c r="T26" i="30"/>
  <c r="U26" i="30" s="1"/>
  <c r="S26" i="30"/>
  <c r="R26" i="30"/>
  <c r="Q26" i="30"/>
  <c r="P26" i="30"/>
  <c r="N26" i="30"/>
  <c r="O26" i="30" s="1"/>
  <c r="M26" i="30"/>
  <c r="L26" i="30"/>
  <c r="K26" i="30"/>
  <c r="J26" i="30"/>
  <c r="H26" i="30"/>
  <c r="I26" i="30" s="1"/>
  <c r="G26" i="30"/>
  <c r="F26" i="30"/>
  <c r="E26" i="30"/>
  <c r="AE25" i="30"/>
  <c r="AC25" i="30"/>
  <c r="AD25" i="30" s="1"/>
  <c r="AB25" i="30"/>
  <c r="AA25" i="30"/>
  <c r="Z25" i="30"/>
  <c r="Y25" i="30"/>
  <c r="W25" i="30"/>
  <c r="X25" i="30" s="1"/>
  <c r="V25" i="30"/>
  <c r="U25" i="30"/>
  <c r="T25" i="30"/>
  <c r="S25" i="30"/>
  <c r="Q25" i="30"/>
  <c r="R25" i="30" s="1"/>
  <c r="P25" i="30"/>
  <c r="O25" i="30"/>
  <c r="N25" i="30"/>
  <c r="M25" i="30"/>
  <c r="K25" i="30"/>
  <c r="L25" i="30" s="1"/>
  <c r="J25" i="30"/>
  <c r="I25" i="30"/>
  <c r="H25" i="30"/>
  <c r="G25" i="30"/>
  <c r="E25" i="30"/>
  <c r="F25" i="30" s="1"/>
  <c r="AG24" i="30"/>
  <c r="AB24" i="30"/>
  <c r="Z24" i="30"/>
  <c r="Y24" i="30"/>
  <c r="W24" i="30"/>
  <c r="X24" i="30" s="1"/>
  <c r="V24" i="30"/>
  <c r="T24" i="30"/>
  <c r="U24" i="30" s="1"/>
  <c r="S24" i="30"/>
  <c r="R24" i="30"/>
  <c r="Q24" i="30"/>
  <c r="P24" i="30"/>
  <c r="N24" i="30"/>
  <c r="O24" i="30" s="1"/>
  <c r="M24" i="30"/>
  <c r="L24" i="30"/>
  <c r="K24" i="30"/>
  <c r="J24" i="30"/>
  <c r="H24" i="30"/>
  <c r="I24" i="30" s="1"/>
  <c r="G24" i="30"/>
  <c r="F24" i="30"/>
  <c r="E24" i="30"/>
  <c r="AG23" i="30"/>
  <c r="AB23" i="30"/>
  <c r="AA23" i="30"/>
  <c r="Z23" i="30"/>
  <c r="Y23" i="30"/>
  <c r="W23" i="30"/>
  <c r="X23" i="30" s="1"/>
  <c r="V23" i="30"/>
  <c r="U23" i="30"/>
  <c r="T23" i="30"/>
  <c r="S23" i="30"/>
  <c r="Q23" i="30"/>
  <c r="R23" i="30" s="1"/>
  <c r="P23" i="30"/>
  <c r="O23" i="30"/>
  <c r="N23" i="30"/>
  <c r="M23" i="30"/>
  <c r="K23" i="30"/>
  <c r="L23" i="30" s="1"/>
  <c r="J23" i="30"/>
  <c r="I23" i="30"/>
  <c r="H23" i="30"/>
  <c r="G23" i="30"/>
  <c r="AM23" i="30" s="1"/>
  <c r="E23" i="30"/>
  <c r="AG22" i="30"/>
  <c r="AD22" i="30"/>
  <c r="Y22" i="30"/>
  <c r="X22" i="30"/>
  <c r="W22" i="30"/>
  <c r="V22" i="30"/>
  <c r="T22" i="30"/>
  <c r="U22" i="30" s="1"/>
  <c r="S22" i="30"/>
  <c r="R22" i="30"/>
  <c r="Q22" i="30"/>
  <c r="P22" i="30"/>
  <c r="N22" i="30"/>
  <c r="O22" i="30" s="1"/>
  <c r="M22" i="30"/>
  <c r="L22" i="30"/>
  <c r="K22" i="30"/>
  <c r="J22" i="30"/>
  <c r="H22" i="30"/>
  <c r="I22" i="30" s="1"/>
  <c r="G22" i="30"/>
  <c r="F22" i="30"/>
  <c r="E22" i="30"/>
  <c r="AG21" i="30"/>
  <c r="AD21" i="30"/>
  <c r="Y21" i="30"/>
  <c r="W21" i="30"/>
  <c r="X21" i="30" s="1"/>
  <c r="V21" i="30"/>
  <c r="U21" i="30"/>
  <c r="T21" i="30"/>
  <c r="S21" i="30"/>
  <c r="Q21" i="30"/>
  <c r="R21" i="30" s="1"/>
  <c r="P21" i="30"/>
  <c r="O21" i="30"/>
  <c r="N21" i="30"/>
  <c r="M21" i="30"/>
  <c r="K21" i="30"/>
  <c r="L21" i="30" s="1"/>
  <c r="J21" i="30"/>
  <c r="I21" i="30"/>
  <c r="H21" i="30"/>
  <c r="G21" i="30"/>
  <c r="AM21" i="30" s="1"/>
  <c r="E21" i="30"/>
  <c r="F21" i="30" s="1"/>
  <c r="AG20" i="30"/>
  <c r="AD20" i="30"/>
  <c r="AA20" i="30"/>
  <c r="V20" i="30"/>
  <c r="T20" i="30"/>
  <c r="U20" i="30" s="1"/>
  <c r="S20" i="30"/>
  <c r="R20" i="30"/>
  <c r="Q20" i="30"/>
  <c r="P20" i="30"/>
  <c r="N20" i="30"/>
  <c r="O20" i="30" s="1"/>
  <c r="M20" i="30"/>
  <c r="L20" i="30"/>
  <c r="K20" i="30"/>
  <c r="J20" i="30"/>
  <c r="H20" i="30"/>
  <c r="I20" i="30" s="1"/>
  <c r="G20" i="30"/>
  <c r="F20" i="30"/>
  <c r="E20" i="30"/>
  <c r="AG19" i="30"/>
  <c r="AD19" i="30"/>
  <c r="AA19" i="30"/>
  <c r="V19" i="30"/>
  <c r="U19" i="30"/>
  <c r="T19" i="30"/>
  <c r="S19" i="30"/>
  <c r="Q19" i="30"/>
  <c r="R19" i="30" s="1"/>
  <c r="P19" i="30"/>
  <c r="O19" i="30"/>
  <c r="N19" i="30"/>
  <c r="M19" i="30"/>
  <c r="K19" i="30"/>
  <c r="L19" i="30" s="1"/>
  <c r="J19" i="30"/>
  <c r="I19" i="30"/>
  <c r="H19" i="30"/>
  <c r="G19" i="30"/>
  <c r="E19" i="30"/>
  <c r="AG18" i="30"/>
  <c r="AD18" i="30"/>
  <c r="AA18" i="30"/>
  <c r="X18" i="30"/>
  <c r="S18" i="30"/>
  <c r="R18" i="30" s="1"/>
  <c r="Q18" i="30"/>
  <c r="P18" i="30"/>
  <c r="N18" i="30"/>
  <c r="O18" i="30" s="1"/>
  <c r="M18" i="30"/>
  <c r="L18" i="30"/>
  <c r="K18" i="30"/>
  <c r="J18" i="30"/>
  <c r="H18" i="30"/>
  <c r="I18" i="30" s="1"/>
  <c r="G18" i="30"/>
  <c r="F18" i="30"/>
  <c r="E18" i="30"/>
  <c r="AG17" i="30"/>
  <c r="AD17" i="30"/>
  <c r="AA17" i="30"/>
  <c r="X17" i="30"/>
  <c r="S17" i="30"/>
  <c r="Q17" i="30"/>
  <c r="R17" i="30" s="1"/>
  <c r="P17" i="30"/>
  <c r="O17" i="30"/>
  <c r="N17" i="30"/>
  <c r="M17" i="30"/>
  <c r="K17" i="30"/>
  <c r="L17" i="30" s="1"/>
  <c r="J17" i="30"/>
  <c r="I17" i="30"/>
  <c r="H17" i="30"/>
  <c r="G17" i="30"/>
  <c r="E17" i="30"/>
  <c r="F17" i="30" s="1"/>
  <c r="AG16" i="30"/>
  <c r="AD16" i="30"/>
  <c r="AA16" i="30"/>
  <c r="X16" i="30"/>
  <c r="U16" i="30"/>
  <c r="P16" i="30"/>
  <c r="N16" i="30"/>
  <c r="O16" i="30" s="1"/>
  <c r="M16" i="30"/>
  <c r="L16" i="30" s="1"/>
  <c r="K16" i="30"/>
  <c r="J16" i="30"/>
  <c r="H16" i="30"/>
  <c r="I16" i="30" s="1"/>
  <c r="G16" i="30"/>
  <c r="E16" i="30"/>
  <c r="F16" i="30" s="1"/>
  <c r="AG15" i="30"/>
  <c r="AD15" i="30"/>
  <c r="AA15" i="30"/>
  <c r="X15" i="30"/>
  <c r="U15" i="30"/>
  <c r="P15" i="30"/>
  <c r="O15" i="30"/>
  <c r="N15" i="30"/>
  <c r="M15" i="30"/>
  <c r="K15" i="30"/>
  <c r="L15" i="30" s="1"/>
  <c r="J15" i="30"/>
  <c r="I15" i="30"/>
  <c r="H15" i="30"/>
  <c r="G15" i="30"/>
  <c r="AM15" i="30" s="1"/>
  <c r="E15" i="30"/>
  <c r="AG14" i="30"/>
  <c r="AD14" i="30"/>
  <c r="AA14" i="30"/>
  <c r="X14" i="30"/>
  <c r="U14" i="30"/>
  <c r="R14" i="30"/>
  <c r="M14" i="30"/>
  <c r="L14" i="30" s="1"/>
  <c r="K14" i="30"/>
  <c r="J14" i="30"/>
  <c r="H14" i="30"/>
  <c r="I14" i="30" s="1"/>
  <c r="G14" i="30"/>
  <c r="F14" i="30"/>
  <c r="E14" i="30"/>
  <c r="AG13" i="30"/>
  <c r="AD13" i="30"/>
  <c r="AA13" i="30"/>
  <c r="X13" i="30"/>
  <c r="U13" i="30"/>
  <c r="R13" i="30"/>
  <c r="M13" i="30"/>
  <c r="K13" i="30"/>
  <c r="L13" i="30" s="1"/>
  <c r="J13" i="30"/>
  <c r="I13" i="30"/>
  <c r="H13" i="30"/>
  <c r="G13" i="30"/>
  <c r="E13" i="30"/>
  <c r="F13" i="30" s="1"/>
  <c r="AG12" i="30"/>
  <c r="AD12" i="30"/>
  <c r="AA12" i="30"/>
  <c r="X12" i="30"/>
  <c r="U12" i="30"/>
  <c r="R12" i="30"/>
  <c r="O12" i="30"/>
  <c r="J12" i="30"/>
  <c r="H12" i="30"/>
  <c r="I12" i="30" s="1"/>
  <c r="G12" i="30"/>
  <c r="F12" i="30"/>
  <c r="E12" i="30"/>
  <c r="AG11" i="30"/>
  <c r="AD11" i="30"/>
  <c r="AA11" i="30"/>
  <c r="X11" i="30"/>
  <c r="U11" i="30"/>
  <c r="R11" i="30"/>
  <c r="O11" i="30"/>
  <c r="J11" i="30"/>
  <c r="I11" i="30"/>
  <c r="H11" i="30"/>
  <c r="G11" i="30"/>
  <c r="AM11" i="30" s="1"/>
  <c r="E11" i="30"/>
  <c r="AK11" i="30" s="1"/>
  <c r="AG10" i="30"/>
  <c r="AD10" i="30"/>
  <c r="AA10" i="30"/>
  <c r="X10" i="30"/>
  <c r="U10" i="30"/>
  <c r="R10" i="30"/>
  <c r="O10" i="30"/>
  <c r="L10" i="30"/>
  <c r="G10" i="30"/>
  <c r="F10" i="30"/>
  <c r="E10" i="30"/>
  <c r="AG9" i="30"/>
  <c r="AD9" i="30"/>
  <c r="AA9" i="30"/>
  <c r="X9" i="30"/>
  <c r="U9" i="30"/>
  <c r="R9" i="30"/>
  <c r="O9" i="30"/>
  <c r="L9" i="30"/>
  <c r="G9" i="30"/>
  <c r="AM9" i="30" s="1"/>
  <c r="E9" i="30"/>
  <c r="F9" i="30" s="1"/>
  <c r="AG8" i="30"/>
  <c r="AD8" i="30"/>
  <c r="AA8" i="30"/>
  <c r="X8" i="30"/>
  <c r="U8" i="30"/>
  <c r="R8" i="30"/>
  <c r="O8" i="30"/>
  <c r="L8" i="30"/>
  <c r="I8" i="30"/>
  <c r="AO7" i="30"/>
  <c r="AM7" i="30"/>
  <c r="AK7" i="30"/>
  <c r="AG7" i="30"/>
  <c r="AD7" i="30"/>
  <c r="AA7" i="30"/>
  <c r="X7" i="30"/>
  <c r="U7" i="30"/>
  <c r="R7" i="30"/>
  <c r="O7" i="30"/>
  <c r="L7" i="30"/>
  <c r="I7" i="30"/>
  <c r="AF5" i="30"/>
  <c r="AC5" i="30"/>
  <c r="Z5" i="30"/>
  <c r="W5" i="30"/>
  <c r="T5" i="30"/>
  <c r="Q5" i="30"/>
  <c r="N5" i="30"/>
  <c r="K5" i="30"/>
  <c r="H5" i="30"/>
  <c r="E5" i="30"/>
  <c r="X7" i="29"/>
  <c r="T7" i="29"/>
  <c r="X16" i="29"/>
  <c r="T16" i="29"/>
  <c r="X13" i="29"/>
  <c r="T13" i="29"/>
  <c r="J16" i="29"/>
  <c r="F16" i="29"/>
  <c r="J10" i="29"/>
  <c r="F10" i="29"/>
  <c r="AM19" i="30" l="1"/>
  <c r="AD26" i="30"/>
  <c r="AK23" i="30"/>
  <c r="AO23" i="30" s="1"/>
  <c r="AA24" i="30"/>
  <c r="AM17" i="30"/>
  <c r="AO11" i="30"/>
  <c r="AM13" i="30"/>
  <c r="AK19" i="30"/>
  <c r="AM25" i="30"/>
  <c r="AK15" i="30"/>
  <c r="AO15" i="30" s="1"/>
  <c r="AW7" i="30"/>
  <c r="AW13" i="30"/>
  <c r="AU13" i="30"/>
  <c r="AS13" i="30"/>
  <c r="AY13" i="30"/>
  <c r="AW21" i="30"/>
  <c r="AU21" i="30"/>
  <c r="AS21" i="30"/>
  <c r="AY21" i="30"/>
  <c r="AW9" i="30"/>
  <c r="AY9" i="30"/>
  <c r="AU9" i="30"/>
  <c r="AS9" i="30"/>
  <c r="AW25" i="30"/>
  <c r="AU25" i="30"/>
  <c r="AS25" i="30"/>
  <c r="AY25" i="30"/>
  <c r="AW17" i="30"/>
  <c r="AU17" i="30"/>
  <c r="AS17" i="30"/>
  <c r="AY17" i="30"/>
  <c r="AY7" i="30"/>
  <c r="AS7" i="30"/>
  <c r="F11" i="30"/>
  <c r="F15" i="30"/>
  <c r="F19" i="30"/>
  <c r="F23" i="30"/>
  <c r="AU7" i="30"/>
  <c r="AK9" i="30"/>
  <c r="AO9" i="30" s="1"/>
  <c r="AK13" i="30"/>
  <c r="AO13" i="30" s="1"/>
  <c r="AK17" i="30"/>
  <c r="AO17" i="30" s="1"/>
  <c r="AK21" i="30"/>
  <c r="AO21" i="30" s="1"/>
  <c r="AK25" i="30"/>
  <c r="AO25" i="30" s="1"/>
  <c r="J18" i="21"/>
  <c r="AO19" i="30" l="1"/>
  <c r="AI21" i="30"/>
  <c r="AI17" i="30"/>
  <c r="AI13" i="30"/>
  <c r="AI9" i="30"/>
  <c r="AI25" i="30"/>
  <c r="AW11" i="30"/>
  <c r="AY11" i="30"/>
  <c r="AU11" i="30"/>
  <c r="AS11" i="30"/>
  <c r="AW23" i="30"/>
  <c r="AU23" i="30"/>
  <c r="AS23" i="30"/>
  <c r="AY23" i="30"/>
  <c r="AI7" i="30"/>
  <c r="AW19" i="30"/>
  <c r="AU19" i="30"/>
  <c r="AS19" i="30"/>
  <c r="AY19" i="30"/>
  <c r="AW15" i="30"/>
  <c r="AU15" i="30"/>
  <c r="AS15" i="30"/>
  <c r="AY15" i="30"/>
  <c r="C5" i="29"/>
  <c r="M19" i="29"/>
  <c r="AA13" i="29"/>
  <c r="M10" i="29"/>
  <c r="AA16" i="29"/>
  <c r="M13" i="29"/>
  <c r="AA7" i="29"/>
  <c r="M7" i="29"/>
  <c r="P31" i="29"/>
  <c r="Q5" i="29"/>
  <c r="R6" i="29"/>
  <c r="AB3" i="29"/>
  <c r="AA3" i="29"/>
  <c r="P3" i="29"/>
  <c r="P2" i="29"/>
  <c r="J2" i="29"/>
  <c r="X2" i="29" s="1"/>
  <c r="AI15" i="30" l="1"/>
  <c r="AI19" i="30"/>
  <c r="AI11" i="30"/>
  <c r="AI23" i="30"/>
  <c r="X22" i="28"/>
  <c r="T22" i="28"/>
  <c r="X19" i="28"/>
  <c r="T19" i="28"/>
  <c r="X13" i="28"/>
  <c r="T13" i="28"/>
  <c r="X7" i="28"/>
  <c r="T7" i="28"/>
  <c r="J19" i="28"/>
  <c r="F19" i="28"/>
  <c r="J16" i="28"/>
  <c r="F16" i="28"/>
  <c r="J13" i="28"/>
  <c r="F13" i="28"/>
  <c r="J10" i="28"/>
  <c r="F10" i="28"/>
  <c r="J7" i="28"/>
  <c r="F7" i="28"/>
  <c r="X7" i="23"/>
  <c r="T7" i="23"/>
  <c r="X13" i="23"/>
  <c r="T13" i="23"/>
  <c r="J19" i="23"/>
  <c r="F19" i="23"/>
  <c r="J13" i="23"/>
  <c r="F13" i="23"/>
  <c r="J7" i="23"/>
  <c r="F7" i="23"/>
  <c r="X16" i="20" l="1"/>
  <c r="T16" i="20"/>
  <c r="X13" i="20"/>
  <c r="T13" i="20"/>
  <c r="X7" i="20"/>
  <c r="T7" i="20"/>
  <c r="J19" i="20"/>
  <c r="F19" i="20"/>
  <c r="J13" i="20"/>
  <c r="F13" i="20"/>
  <c r="J10" i="20"/>
  <c r="F10" i="20"/>
  <c r="J7" i="20"/>
  <c r="F7" i="20"/>
  <c r="H14" i="21" l="1"/>
  <c r="AA13" i="23"/>
  <c r="M19" i="23"/>
  <c r="M10" i="28"/>
  <c r="AA22" i="28"/>
  <c r="AA19" i="28"/>
  <c r="M16" i="28" l="1"/>
  <c r="M19" i="28"/>
  <c r="M13" i="28"/>
  <c r="AA13" i="28"/>
  <c r="AA7" i="28"/>
  <c r="M7" i="28"/>
  <c r="D25" i="28"/>
  <c r="P34" i="28"/>
  <c r="R6" i="28"/>
  <c r="C5" i="28"/>
  <c r="Q5" i="28" s="1"/>
  <c r="AB3" i="28"/>
  <c r="AA3" i="28"/>
  <c r="P3" i="28"/>
  <c r="P2" i="28"/>
  <c r="J2" i="28"/>
  <c r="X2" i="28" s="1"/>
  <c r="M13" i="23" l="1"/>
  <c r="AA7" i="23"/>
  <c r="M7" i="23"/>
  <c r="C5" i="23"/>
  <c r="Q5" i="23" s="1"/>
  <c r="C5" i="20"/>
  <c r="Q5" i="20" s="1"/>
  <c r="P28" i="23"/>
  <c r="R6" i="23"/>
  <c r="AB3" i="23"/>
  <c r="AA3" i="23"/>
  <c r="P3" i="23"/>
  <c r="P2" i="23"/>
  <c r="J2" i="23"/>
  <c r="X2" i="23" s="1"/>
  <c r="P2" i="20"/>
  <c r="J2" i="20"/>
  <c r="X2" i="20" s="1"/>
  <c r="AA13" i="20"/>
  <c r="AA7" i="20"/>
  <c r="M13" i="20"/>
  <c r="M19" i="20"/>
  <c r="AA16" i="20"/>
  <c r="M10" i="20"/>
  <c r="M7" i="20"/>
  <c r="I26" i="21"/>
  <c r="H22" i="21"/>
  <c r="G12" i="21"/>
  <c r="O28" i="21"/>
  <c r="N28" i="21"/>
  <c r="M28" i="21"/>
  <c r="L28" i="21"/>
  <c r="K28" i="21"/>
  <c r="J28" i="21"/>
  <c r="I28" i="21"/>
  <c r="H28" i="21"/>
  <c r="G28" i="21"/>
  <c r="F28" i="21"/>
  <c r="O27" i="21"/>
  <c r="N27" i="21"/>
  <c r="M27" i="21"/>
  <c r="L27" i="21"/>
  <c r="K27" i="21"/>
  <c r="J27" i="21"/>
  <c r="I27" i="21"/>
  <c r="H27" i="21"/>
  <c r="G27" i="21"/>
  <c r="F27" i="21"/>
  <c r="Q26" i="21"/>
  <c r="N26" i="21"/>
  <c r="M26" i="21"/>
  <c r="L26" i="21"/>
  <c r="K26" i="21"/>
  <c r="J26" i="21"/>
  <c r="H26" i="21"/>
  <c r="G26" i="21"/>
  <c r="F26" i="21"/>
  <c r="Q25" i="21"/>
  <c r="N25" i="21"/>
  <c r="M25" i="21"/>
  <c r="L25" i="21"/>
  <c r="K25" i="21"/>
  <c r="J25" i="21"/>
  <c r="I25" i="21"/>
  <c r="H25" i="21"/>
  <c r="G25" i="21"/>
  <c r="F25" i="21"/>
  <c r="Q24" i="21"/>
  <c r="M24" i="21"/>
  <c r="L24" i="21"/>
  <c r="K24" i="21"/>
  <c r="J24" i="21"/>
  <c r="I24" i="21"/>
  <c r="H24" i="21"/>
  <c r="G24" i="21"/>
  <c r="F24" i="21"/>
  <c r="Q23" i="21"/>
  <c r="M23" i="21"/>
  <c r="L23" i="21"/>
  <c r="K23" i="21"/>
  <c r="J23" i="21"/>
  <c r="I23" i="21"/>
  <c r="H23" i="21"/>
  <c r="G23" i="21"/>
  <c r="F23" i="21"/>
  <c r="Q22" i="21"/>
  <c r="L22" i="21"/>
  <c r="K22" i="21"/>
  <c r="J22" i="21"/>
  <c r="I22" i="21"/>
  <c r="G22" i="21"/>
  <c r="F22" i="21"/>
  <c r="Q21" i="21"/>
  <c r="L21" i="21"/>
  <c r="K21" i="21"/>
  <c r="J21" i="21"/>
  <c r="I21" i="21"/>
  <c r="H21" i="21"/>
  <c r="G21" i="21"/>
  <c r="F21" i="21"/>
  <c r="Q20" i="21"/>
  <c r="K20" i="21"/>
  <c r="J20" i="21"/>
  <c r="I20" i="21"/>
  <c r="H20" i="21"/>
  <c r="G20" i="21"/>
  <c r="F20" i="21"/>
  <c r="Q19" i="21"/>
  <c r="J19" i="21"/>
  <c r="I19" i="21"/>
  <c r="H19" i="21"/>
  <c r="G19" i="21"/>
  <c r="F19" i="21"/>
  <c r="Q18" i="21"/>
  <c r="I18" i="21"/>
  <c r="H18" i="21"/>
  <c r="G18" i="21"/>
  <c r="F18" i="21"/>
  <c r="Q17" i="21"/>
  <c r="J17" i="21"/>
  <c r="I17" i="21"/>
  <c r="H17" i="21"/>
  <c r="G17" i="21"/>
  <c r="F17" i="21"/>
  <c r="Q16" i="21"/>
  <c r="I16" i="21"/>
  <c r="H16" i="21"/>
  <c r="G16" i="21"/>
  <c r="F16" i="21"/>
  <c r="Q15" i="21"/>
  <c r="I15" i="21"/>
  <c r="H15" i="21"/>
  <c r="G15" i="21"/>
  <c r="F15" i="21"/>
  <c r="Q14" i="21"/>
  <c r="G14" i="21"/>
  <c r="F14" i="21"/>
  <c r="Q13" i="21"/>
  <c r="H13" i="21"/>
  <c r="G13" i="21"/>
  <c r="F13" i="21"/>
  <c r="Q12" i="21"/>
  <c r="F12" i="21"/>
  <c r="Q11" i="21"/>
  <c r="G11" i="21"/>
  <c r="F11" i="21"/>
  <c r="Q10" i="21"/>
  <c r="F10" i="21"/>
  <c r="Q9" i="21"/>
  <c r="F9" i="21"/>
  <c r="Q8" i="21"/>
  <c r="Q7" i="21"/>
  <c r="P5" i="21"/>
  <c r="O5" i="21"/>
  <c r="N5" i="21"/>
  <c r="M5" i="21"/>
  <c r="L5" i="21"/>
  <c r="K5" i="21"/>
  <c r="J5" i="21"/>
  <c r="I5" i="21"/>
  <c r="H5" i="21"/>
  <c r="G5" i="21"/>
  <c r="F5" i="21"/>
  <c r="P31" i="20"/>
  <c r="R6" i="20"/>
  <c r="AB3" i="20"/>
  <c r="AA3" i="20"/>
  <c r="P3" i="20"/>
  <c r="J15" i="18"/>
  <c r="M16" i="18" l="1"/>
  <c r="L16" i="18"/>
  <c r="K16" i="18"/>
  <c r="J16" i="18"/>
  <c r="H16" i="18"/>
  <c r="F16" i="18"/>
  <c r="E16" i="18"/>
  <c r="H15" i="18"/>
  <c r="F15" i="18"/>
  <c r="E15" i="18"/>
  <c r="K14" i="18"/>
  <c r="J14" i="18"/>
  <c r="I14" i="18"/>
  <c r="G14" i="18"/>
  <c r="F14" i="18"/>
  <c r="E14" i="18"/>
  <c r="H13" i="18"/>
  <c r="F13" i="18"/>
  <c r="E13" i="18"/>
  <c r="G12" i="18"/>
  <c r="H11" i="18"/>
  <c r="G11" i="18"/>
  <c r="F11" i="18"/>
  <c r="G10" i="18"/>
  <c r="E10" i="18"/>
  <c r="F9" i="18"/>
  <c r="E9" i="18"/>
  <c r="E8" i="18"/>
  <c r="N5" i="18"/>
  <c r="M5" i="18"/>
  <c r="L5" i="18"/>
  <c r="K5" i="18"/>
  <c r="J5" i="18"/>
  <c r="I5" i="18"/>
  <c r="H5" i="18"/>
  <c r="G5" i="18"/>
  <c r="F5" i="18"/>
  <c r="E5" i="18"/>
  <c r="N18" i="18"/>
  <c r="M18" i="18"/>
  <c r="L18" i="18"/>
  <c r="K18" i="18"/>
  <c r="J18" i="18"/>
  <c r="I18" i="18"/>
  <c r="H18" i="18"/>
  <c r="G18" i="18"/>
  <c r="F18" i="18"/>
  <c r="E18" i="18"/>
  <c r="N17" i="18"/>
  <c r="M17" i="18"/>
  <c r="L17" i="18"/>
  <c r="K17" i="18"/>
  <c r="J17" i="18"/>
  <c r="I17" i="18"/>
  <c r="H17" i="18"/>
  <c r="G17" i="18"/>
  <c r="F17" i="18"/>
  <c r="E17" i="18"/>
  <c r="P16" i="18"/>
  <c r="P15" i="18"/>
  <c r="P14" i="18"/>
  <c r="P13" i="18"/>
  <c r="P12" i="18"/>
  <c r="P11" i="18"/>
  <c r="P10" i="18"/>
  <c r="P9" i="18"/>
  <c r="P8" i="18"/>
  <c r="P7" i="18"/>
  <c r="O5" i="18"/>
  <c r="X17" i="3" l="1"/>
  <c r="X19" i="17"/>
  <c r="T19" i="17"/>
  <c r="X16" i="17"/>
  <c r="T16" i="17"/>
  <c r="X13" i="17"/>
  <c r="T13" i="17"/>
  <c r="X10" i="17"/>
  <c r="T10" i="17"/>
  <c r="X7" i="17"/>
  <c r="T7" i="17"/>
  <c r="J19" i="17"/>
  <c r="F19" i="17"/>
  <c r="J16" i="17"/>
  <c r="F16" i="17"/>
  <c r="J13" i="17"/>
  <c r="F13" i="17"/>
  <c r="J10" i="17"/>
  <c r="F10" i="17"/>
  <c r="J7" i="17"/>
  <c r="F7" i="17"/>
  <c r="AA13" i="17" l="1"/>
  <c r="AA10" i="17"/>
  <c r="M19" i="17"/>
  <c r="M10" i="17"/>
  <c r="AA16" i="17"/>
  <c r="M13" i="17"/>
  <c r="AA19" i="17"/>
  <c r="M7" i="17"/>
  <c r="AA7" i="17"/>
  <c r="M16" i="17"/>
  <c r="C5" i="17" l="1"/>
  <c r="Q5" i="17" s="1"/>
  <c r="P37" i="17"/>
  <c r="R6" i="17"/>
  <c r="AB3" i="17"/>
  <c r="AA3" i="17"/>
  <c r="P3" i="17"/>
  <c r="P2" i="17"/>
  <c r="J2" i="17"/>
  <c r="X2" i="17" s="1"/>
  <c r="J19" i="16" l="1"/>
  <c r="F19" i="16"/>
  <c r="J13" i="16"/>
  <c r="F13" i="16"/>
  <c r="J7" i="16"/>
  <c r="F7" i="16"/>
  <c r="M19" i="16" l="1"/>
  <c r="M13" i="16"/>
  <c r="D31" i="16"/>
  <c r="K31" i="16"/>
  <c r="K28" i="16"/>
  <c r="D28" i="16"/>
  <c r="K25" i="16"/>
  <c r="D25" i="16" l="1"/>
  <c r="M7" i="16"/>
  <c r="R6" i="16"/>
  <c r="C5" i="16"/>
  <c r="Q5" i="16" s="1"/>
  <c r="AB3" i="16"/>
  <c r="AA3" i="16"/>
  <c r="P3" i="16"/>
  <c r="P2" i="16"/>
  <c r="J2" i="16"/>
  <c r="X2" i="16" s="1"/>
  <c r="J19" i="13" l="1"/>
  <c r="F19" i="13"/>
  <c r="J13" i="13"/>
  <c r="F13" i="13"/>
  <c r="J7" i="13"/>
  <c r="F7" i="13"/>
  <c r="Y16" i="13" l="1"/>
  <c r="Y22" i="13"/>
  <c r="R22" i="13"/>
  <c r="R16" i="13"/>
  <c r="K22" i="13"/>
  <c r="K16" i="13"/>
  <c r="X21" i="9" l="1"/>
  <c r="T21" i="9"/>
  <c r="X12" i="9"/>
  <c r="T12" i="9"/>
  <c r="X7" i="9"/>
  <c r="T7" i="9"/>
  <c r="J24" i="9"/>
  <c r="F24" i="9"/>
  <c r="J21" i="9"/>
  <c r="F21" i="9"/>
  <c r="J15" i="9"/>
  <c r="F15" i="9"/>
  <c r="J12" i="9"/>
  <c r="F12" i="9"/>
  <c r="J7" i="9"/>
  <c r="F7" i="9"/>
  <c r="AA21" i="9" l="1"/>
  <c r="R30" i="9"/>
  <c r="Y30" i="9"/>
  <c r="Y28" i="9"/>
  <c r="R28" i="9"/>
  <c r="Y26" i="9"/>
  <c r="R26" i="9"/>
  <c r="M21" i="9"/>
  <c r="P4" i="9" l="1"/>
  <c r="M24" i="9"/>
  <c r="AA7" i="9"/>
  <c r="M12" i="9"/>
  <c r="M15" i="9"/>
  <c r="M7" i="9"/>
  <c r="P35" i="9"/>
  <c r="AI22" i="9"/>
  <c r="Y42" i="9"/>
  <c r="Y19" i="9"/>
  <c r="R19" i="9"/>
  <c r="Y17" i="9"/>
  <c r="R10" i="9"/>
  <c r="AA12" i="9" s="1"/>
  <c r="Y10" i="9"/>
  <c r="M19" i="13" l="1"/>
  <c r="M13" i="13"/>
  <c r="M7" i="13"/>
  <c r="K31" i="13"/>
  <c r="D31" i="13"/>
  <c r="D28" i="13"/>
  <c r="K28" i="13"/>
  <c r="K25" i="13"/>
  <c r="D19" i="13"/>
  <c r="K19" i="13"/>
  <c r="K13" i="13"/>
  <c r="K7" i="13"/>
  <c r="D13" i="13"/>
  <c r="D7" i="13"/>
  <c r="C5" i="13"/>
  <c r="Q5" i="13" s="1"/>
  <c r="P37" i="13"/>
  <c r="R6" i="13"/>
  <c r="AB3" i="13"/>
  <c r="AA3" i="13"/>
  <c r="P3" i="13"/>
  <c r="P2" i="13"/>
  <c r="J2" i="13"/>
  <c r="X2" i="13" s="1"/>
  <c r="P32" i="9" l="1"/>
  <c r="X19" i="7"/>
  <c r="T19" i="7"/>
  <c r="X13" i="7"/>
  <c r="T13" i="7"/>
  <c r="J13" i="7"/>
  <c r="F13" i="7"/>
  <c r="J7" i="7"/>
  <c r="F7" i="7"/>
  <c r="O36" i="12"/>
  <c r="E6" i="12"/>
  <c r="O6" i="12"/>
  <c r="AA7" i="7"/>
  <c r="X16" i="6"/>
  <c r="T16" i="6"/>
  <c r="J16" i="6"/>
  <c r="F16" i="6"/>
  <c r="J10" i="6"/>
  <c r="F10" i="6"/>
  <c r="J7" i="6"/>
  <c r="F7" i="6"/>
  <c r="C5" i="7"/>
  <c r="AA19" i="7"/>
  <c r="AA13" i="7"/>
  <c r="M13" i="7"/>
  <c r="M7" i="7"/>
  <c r="C5" i="9"/>
  <c r="Q5" i="9" s="1"/>
  <c r="R6" i="9"/>
  <c r="AB3" i="9"/>
  <c r="P3" i="9"/>
  <c r="J2" i="9"/>
  <c r="X2" i="9" s="1"/>
  <c r="P2" i="9"/>
  <c r="P34" i="7"/>
  <c r="Q31" i="7"/>
  <c r="J2" i="7"/>
  <c r="J2" i="6"/>
  <c r="R6" i="7"/>
  <c r="Q5" i="7"/>
  <c r="AB3" i="7"/>
  <c r="AA3" i="7"/>
  <c r="P3" i="7"/>
  <c r="X2" i="7"/>
  <c r="P2" i="7"/>
  <c r="M10" i="6"/>
  <c r="AA16" i="6"/>
  <c r="M16" i="6"/>
  <c r="M13" i="6"/>
  <c r="AA7" i="6"/>
  <c r="M7" i="6"/>
  <c r="P34" i="6"/>
  <c r="R6" i="6"/>
  <c r="C5" i="6"/>
  <c r="Q5" i="6"/>
  <c r="AB3" i="6"/>
  <c r="AA3" i="6"/>
  <c r="P3" i="6"/>
  <c r="X2" i="6"/>
  <c r="P2" i="6"/>
  <c r="AE26" i="3"/>
  <c r="AC26" i="3"/>
  <c r="AD26" i="3" s="1"/>
  <c r="AB26" i="3"/>
  <c r="Z26" i="3"/>
  <c r="AA26" i="3"/>
  <c r="Y26" i="3"/>
  <c r="W26" i="3"/>
  <c r="X26" i="3"/>
  <c r="V26" i="3"/>
  <c r="T26" i="3"/>
  <c r="U26" i="3" s="1"/>
  <c r="S26" i="3"/>
  <c r="Q26" i="3"/>
  <c r="R26" i="3"/>
  <c r="P26" i="3"/>
  <c r="N26" i="3"/>
  <c r="O26" i="3"/>
  <c r="M26" i="3"/>
  <c r="K26" i="3"/>
  <c r="L26" i="3"/>
  <c r="J26" i="3"/>
  <c r="H26" i="3"/>
  <c r="I26" i="3" s="1"/>
  <c r="G26" i="3"/>
  <c r="E26" i="3"/>
  <c r="F26" i="3"/>
  <c r="E25" i="3"/>
  <c r="F25" i="3" s="1"/>
  <c r="H25" i="3"/>
  <c r="I25" i="3"/>
  <c r="K25" i="3"/>
  <c r="L25" i="3"/>
  <c r="N25" i="3"/>
  <c r="O25" i="3"/>
  <c r="Q25" i="3"/>
  <c r="S25" i="3"/>
  <c r="R25" i="3"/>
  <c r="T25" i="3"/>
  <c r="U25" i="3" s="1"/>
  <c r="W25" i="3"/>
  <c r="Y25" i="3"/>
  <c r="X25" i="3"/>
  <c r="Z25" i="3"/>
  <c r="AA25" i="3" s="1"/>
  <c r="AB25" i="3"/>
  <c r="AC25" i="3"/>
  <c r="AD25" i="3" s="1"/>
  <c r="AE25" i="3"/>
  <c r="G25" i="3"/>
  <c r="J25" i="3"/>
  <c r="M25" i="3"/>
  <c r="P25" i="3"/>
  <c r="V25" i="3"/>
  <c r="AG24" i="3"/>
  <c r="AB24" i="3"/>
  <c r="Z24" i="3"/>
  <c r="AA24" i="3" s="1"/>
  <c r="Y24" i="3"/>
  <c r="W24" i="3"/>
  <c r="X24" i="3"/>
  <c r="V24" i="3"/>
  <c r="T24" i="3"/>
  <c r="U24" i="3"/>
  <c r="S24" i="3"/>
  <c r="Q24" i="3"/>
  <c r="R24" i="3"/>
  <c r="P24" i="3"/>
  <c r="N24" i="3"/>
  <c r="O24" i="3"/>
  <c r="M24" i="3"/>
  <c r="K24" i="3"/>
  <c r="L24" i="3"/>
  <c r="J24" i="3"/>
  <c r="H24" i="3"/>
  <c r="I24" i="3" s="1"/>
  <c r="G24" i="3"/>
  <c r="E24" i="3"/>
  <c r="F24" i="3"/>
  <c r="E23" i="3"/>
  <c r="F23" i="3" s="1"/>
  <c r="H23" i="3"/>
  <c r="I23" i="3" s="1"/>
  <c r="K23" i="3"/>
  <c r="L23" i="3" s="1"/>
  <c r="M23" i="3"/>
  <c r="N23" i="3"/>
  <c r="O23" i="3" s="1"/>
  <c r="P23" i="3"/>
  <c r="Q23" i="3"/>
  <c r="R23" i="3" s="1"/>
  <c r="T23" i="3"/>
  <c r="U23" i="3" s="1"/>
  <c r="W23" i="3"/>
  <c r="Y23" i="3"/>
  <c r="X23" i="3"/>
  <c r="Z23" i="3"/>
  <c r="AG23" i="3"/>
  <c r="G23" i="3"/>
  <c r="J23" i="3"/>
  <c r="S23" i="3"/>
  <c r="V23" i="3"/>
  <c r="AB23" i="3"/>
  <c r="AG22" i="3"/>
  <c r="AD22" i="3"/>
  <c r="Y22" i="3"/>
  <c r="W22" i="3"/>
  <c r="X22" i="3"/>
  <c r="V22" i="3"/>
  <c r="T22" i="3"/>
  <c r="U22" i="3"/>
  <c r="S22" i="3"/>
  <c r="Q22" i="3"/>
  <c r="R22" i="3"/>
  <c r="P22" i="3"/>
  <c r="N22" i="3"/>
  <c r="O22" i="3"/>
  <c r="M22" i="3"/>
  <c r="K22" i="3"/>
  <c r="L22" i="3"/>
  <c r="J22" i="3"/>
  <c r="H22" i="3"/>
  <c r="I22" i="3"/>
  <c r="G22" i="3"/>
  <c r="E22" i="3"/>
  <c r="F22" i="3"/>
  <c r="E21" i="3"/>
  <c r="G21" i="3"/>
  <c r="F21" i="3"/>
  <c r="H21" i="3"/>
  <c r="I21" i="3" s="1"/>
  <c r="J21" i="3"/>
  <c r="K21" i="3"/>
  <c r="L21" i="3" s="1"/>
  <c r="N21" i="3"/>
  <c r="O21" i="3"/>
  <c r="Q21" i="3"/>
  <c r="S21" i="3"/>
  <c r="R21" i="3"/>
  <c r="T21" i="3"/>
  <c r="U21" i="3" s="1"/>
  <c r="W21" i="3"/>
  <c r="X21" i="3" s="1"/>
  <c r="AD21" i="3"/>
  <c r="AG21" i="3"/>
  <c r="M21" i="3"/>
  <c r="P21" i="3"/>
  <c r="V21" i="3"/>
  <c r="Y21" i="3"/>
  <c r="AG20" i="3"/>
  <c r="AD20" i="3"/>
  <c r="AA20" i="3"/>
  <c r="V20" i="3"/>
  <c r="T20" i="3"/>
  <c r="U20" i="3" s="1"/>
  <c r="S20" i="3"/>
  <c r="Q20" i="3"/>
  <c r="R20" i="3"/>
  <c r="P20" i="3"/>
  <c r="N20" i="3"/>
  <c r="O20" i="3"/>
  <c r="M20" i="3"/>
  <c r="K20" i="3"/>
  <c r="L20" i="3"/>
  <c r="J20" i="3"/>
  <c r="H20" i="3"/>
  <c r="I20" i="3"/>
  <c r="G20" i="3"/>
  <c r="E20" i="3"/>
  <c r="F20" i="3"/>
  <c r="E19" i="3"/>
  <c r="F19" i="3" s="1"/>
  <c r="H19" i="3"/>
  <c r="I19" i="3" s="1"/>
  <c r="K19" i="3"/>
  <c r="M19" i="3"/>
  <c r="N19" i="3"/>
  <c r="O19" i="3" s="1"/>
  <c r="P19" i="3"/>
  <c r="Q19" i="3"/>
  <c r="R19" i="3" s="1"/>
  <c r="T19" i="3"/>
  <c r="U19" i="3"/>
  <c r="AA19" i="3"/>
  <c r="AD19" i="3"/>
  <c r="AG19" i="3"/>
  <c r="G19" i="3"/>
  <c r="J19" i="3"/>
  <c r="S19" i="3"/>
  <c r="V19" i="3"/>
  <c r="AG18" i="3"/>
  <c r="AD18" i="3"/>
  <c r="AA18" i="3"/>
  <c r="X18" i="3"/>
  <c r="S18" i="3"/>
  <c r="Q18" i="3"/>
  <c r="R18" i="3"/>
  <c r="P18" i="3"/>
  <c r="N18" i="3"/>
  <c r="O18" i="3"/>
  <c r="M18" i="3"/>
  <c r="K18" i="3"/>
  <c r="L18" i="3" s="1"/>
  <c r="J18" i="3"/>
  <c r="H18" i="3"/>
  <c r="I18" i="3"/>
  <c r="G18" i="3"/>
  <c r="E18" i="3"/>
  <c r="F18" i="3"/>
  <c r="E17" i="3"/>
  <c r="F17" i="3"/>
  <c r="H17" i="3"/>
  <c r="I17" i="3" s="1"/>
  <c r="J17" i="3"/>
  <c r="K17" i="3"/>
  <c r="L17" i="3"/>
  <c r="N17" i="3"/>
  <c r="O17" i="3" s="1"/>
  <c r="P17" i="3"/>
  <c r="Q17" i="3"/>
  <c r="R17" i="3" s="1"/>
  <c r="AA17" i="3"/>
  <c r="AD17" i="3"/>
  <c r="AG17" i="3"/>
  <c r="G17" i="3"/>
  <c r="M17" i="3"/>
  <c r="S17" i="3"/>
  <c r="AG16" i="3"/>
  <c r="AD16" i="3"/>
  <c r="AA16" i="3"/>
  <c r="X16" i="3"/>
  <c r="U16" i="3"/>
  <c r="P16" i="3"/>
  <c r="N16" i="3"/>
  <c r="O16" i="3" s="1"/>
  <c r="M16" i="3"/>
  <c r="K16" i="3"/>
  <c r="L16" i="3" s="1"/>
  <c r="J16" i="3"/>
  <c r="H16" i="3"/>
  <c r="I16" i="3" s="1"/>
  <c r="G16" i="3"/>
  <c r="E16" i="3"/>
  <c r="F16" i="3" s="1"/>
  <c r="E15" i="3"/>
  <c r="G15" i="3"/>
  <c r="F15" i="3"/>
  <c r="H15" i="3"/>
  <c r="K15" i="3"/>
  <c r="M15" i="3"/>
  <c r="L15" i="3"/>
  <c r="N15" i="3"/>
  <c r="O15" i="3"/>
  <c r="U15" i="3"/>
  <c r="X15" i="3"/>
  <c r="AA15" i="3"/>
  <c r="AD15" i="3"/>
  <c r="AG15" i="3"/>
  <c r="J15" i="3"/>
  <c r="P15" i="3"/>
  <c r="AG14" i="3"/>
  <c r="AD14" i="3"/>
  <c r="AA14" i="3"/>
  <c r="X14" i="3"/>
  <c r="U14" i="3"/>
  <c r="R14" i="3"/>
  <c r="M14" i="3"/>
  <c r="K14" i="3"/>
  <c r="L14" i="3" s="1"/>
  <c r="J14" i="3"/>
  <c r="H14" i="3"/>
  <c r="I14" i="3"/>
  <c r="G14" i="3"/>
  <c r="E14" i="3"/>
  <c r="F14" i="3"/>
  <c r="E13" i="3"/>
  <c r="F13" i="3" s="1"/>
  <c r="H13" i="3"/>
  <c r="J13" i="3"/>
  <c r="I13" i="3"/>
  <c r="K13" i="3"/>
  <c r="L13" i="3" s="1"/>
  <c r="R13" i="3"/>
  <c r="U13" i="3"/>
  <c r="X13" i="3"/>
  <c r="AA13" i="3"/>
  <c r="AD13" i="3"/>
  <c r="AG13" i="3"/>
  <c r="G13" i="3"/>
  <c r="AM13" i="3" s="1"/>
  <c r="M13" i="3"/>
  <c r="AG12" i="3"/>
  <c r="AD12" i="3"/>
  <c r="AA12" i="3"/>
  <c r="X12" i="3"/>
  <c r="U12" i="3"/>
  <c r="R12" i="3"/>
  <c r="O12" i="3"/>
  <c r="J12" i="3"/>
  <c r="H12" i="3"/>
  <c r="I12" i="3"/>
  <c r="G12" i="3"/>
  <c r="E12" i="3"/>
  <c r="F12" i="3"/>
  <c r="E11" i="3"/>
  <c r="F11" i="3" s="1"/>
  <c r="G11" i="3"/>
  <c r="H11" i="3"/>
  <c r="AK11" i="3" s="1"/>
  <c r="O11" i="3"/>
  <c r="R11" i="3"/>
  <c r="U11" i="3"/>
  <c r="X11" i="3"/>
  <c r="AA11" i="3"/>
  <c r="AD11" i="3"/>
  <c r="AG11" i="3"/>
  <c r="J11" i="3"/>
  <c r="AM11" i="3" s="1"/>
  <c r="AG10" i="3"/>
  <c r="AD10" i="3"/>
  <c r="AA10" i="3"/>
  <c r="X10" i="3"/>
  <c r="U10" i="3"/>
  <c r="R10" i="3"/>
  <c r="O10" i="3"/>
  <c r="L10" i="3"/>
  <c r="G10" i="3"/>
  <c r="E10" i="3"/>
  <c r="F10" i="3"/>
  <c r="E9" i="3"/>
  <c r="AK9" i="3" s="1"/>
  <c r="L9" i="3"/>
  <c r="O9" i="3"/>
  <c r="R9" i="3"/>
  <c r="U9" i="3"/>
  <c r="X9" i="3"/>
  <c r="AA9" i="3"/>
  <c r="AD9" i="3"/>
  <c r="AG9" i="3"/>
  <c r="G9" i="3"/>
  <c r="AM9" i="3"/>
  <c r="AG8" i="3"/>
  <c r="AD8" i="3"/>
  <c r="AA8" i="3"/>
  <c r="X8" i="3"/>
  <c r="U8" i="3"/>
  <c r="R8" i="3"/>
  <c r="O8" i="3"/>
  <c r="L8" i="3"/>
  <c r="I8" i="3"/>
  <c r="I7" i="3"/>
  <c r="L7" i="3"/>
  <c r="O7" i="3"/>
  <c r="R7" i="3"/>
  <c r="U7" i="3"/>
  <c r="X7" i="3"/>
  <c r="AA7" i="3"/>
  <c r="AD7" i="3"/>
  <c r="AG7" i="3"/>
  <c r="AK7" i="3"/>
  <c r="AM7" i="3"/>
  <c r="AF5" i="3"/>
  <c r="AC5" i="3"/>
  <c r="Z5" i="3"/>
  <c r="W5" i="3"/>
  <c r="T5" i="3"/>
  <c r="Q5" i="3"/>
  <c r="N5" i="3"/>
  <c r="K5" i="3"/>
  <c r="H5" i="3"/>
  <c r="E5" i="3"/>
  <c r="F9" i="3" l="1"/>
  <c r="AM25" i="3"/>
  <c r="AM17" i="3"/>
  <c r="AM21" i="3"/>
  <c r="AY25" i="3"/>
  <c r="AS25" i="3"/>
  <c r="AU25" i="3"/>
  <c r="AK25" i="3"/>
  <c r="AW25" i="3"/>
  <c r="I11" i="3"/>
  <c r="AA23" i="3"/>
  <c r="AY21" i="3"/>
  <c r="AM15" i="3"/>
  <c r="AM19" i="3"/>
  <c r="AK15" i="3"/>
  <c r="AU7" i="3"/>
  <c r="AW7" i="3"/>
  <c r="AK19" i="3"/>
  <c r="AS7" i="3"/>
  <c r="AM23" i="3"/>
  <c r="L19" i="3"/>
  <c r="AU11" i="3"/>
  <c r="AK21" i="3"/>
  <c r="AY11" i="3"/>
  <c r="AU21" i="3"/>
  <c r="AO11" i="3"/>
  <c r="AS11" i="3"/>
  <c r="I15" i="3"/>
  <c r="AW15" i="3" s="1"/>
  <c r="AY9" i="3"/>
  <c r="AO9" i="3"/>
  <c r="AS21" i="3"/>
  <c r="AO7" i="3"/>
  <c r="AY7" i="3"/>
  <c r="AW21" i="3"/>
  <c r="AU9" i="3"/>
  <c r="AS9" i="3"/>
  <c r="AW9" i="3"/>
  <c r="AK13" i="3"/>
  <c r="AO13" i="3" s="1"/>
  <c r="AW11" i="3"/>
  <c r="AS13" i="3"/>
  <c r="AY17" i="3"/>
  <c r="AW17" i="3"/>
  <c r="AS17" i="3"/>
  <c r="AU13" i="3"/>
  <c r="AU17" i="3"/>
  <c r="AK17" i="3"/>
  <c r="AO17" i="3" s="1"/>
  <c r="AW13" i="3"/>
  <c r="AY13" i="3"/>
  <c r="AS23" i="3"/>
  <c r="AU23" i="3"/>
  <c r="AW23" i="3"/>
  <c r="AK23" i="3"/>
  <c r="AO23" i="3" s="1"/>
  <c r="AU15" i="3"/>
  <c r="AY23" i="3"/>
  <c r="AY15" i="3"/>
  <c r="AO25" i="3" l="1"/>
  <c r="AI25" i="3"/>
  <c r="AO21" i="3"/>
  <c r="AI13" i="3"/>
  <c r="AO15" i="3"/>
  <c r="AO19" i="3"/>
  <c r="AI7" i="3"/>
  <c r="AY19" i="3"/>
  <c r="AW19" i="3"/>
  <c r="AS19" i="3"/>
  <c r="AU19" i="3"/>
  <c r="AI11" i="3"/>
  <c r="AI21" i="3"/>
  <c r="AS15" i="3"/>
  <c r="AI15" i="3" s="1"/>
  <c r="AI17" i="3"/>
  <c r="AI9" i="3"/>
  <c r="AI23" i="3"/>
  <c r="AI19" i="3" l="1"/>
</calcChain>
</file>

<file path=xl/sharedStrings.xml><?xml version="1.0" encoding="utf-8"?>
<sst xmlns="http://schemas.openxmlformats.org/spreadsheetml/2006/main" count="1749" uniqueCount="224">
  <si>
    <t>【福井県リーグ】</t>
    <rPh sb="1" eb="4">
      <t>フクイケン</t>
    </rPh>
    <phoneticPr fontId="4"/>
  </si>
  <si>
    <t>敦賀ＦＵＴ</t>
    <rPh sb="0" eb="2">
      <t>ツルガ</t>
    </rPh>
    <phoneticPr fontId="4"/>
  </si>
  <si>
    <t>大虫ＦＣ</t>
    <rPh sb="0" eb="2">
      <t>オオムシ</t>
    </rPh>
    <phoneticPr fontId="4"/>
  </si>
  <si>
    <t>武生ＦＣ</t>
    <rPh sb="0" eb="2">
      <t>タケフ</t>
    </rPh>
    <phoneticPr fontId="4"/>
  </si>
  <si>
    <t>立待ＦＣ</t>
    <phoneticPr fontId="4"/>
  </si>
  <si>
    <t>吉川ＦＣ</t>
    <rPh sb="0" eb="2">
      <t>ヨシカワ</t>
    </rPh>
    <phoneticPr fontId="4"/>
  </si>
  <si>
    <t>神明鳥羽</t>
    <rPh sb="0" eb="4">
      <t>シンメイトバ</t>
    </rPh>
    <phoneticPr fontId="4"/>
  </si>
  <si>
    <t>明新ＪＦＣ</t>
    <rPh sb="0" eb="2">
      <t>メイシン</t>
    </rPh>
    <phoneticPr fontId="4"/>
  </si>
  <si>
    <t>フェンテ奥越</t>
    <rPh sb="4" eb="6">
      <t>オクエツ</t>
    </rPh>
    <phoneticPr fontId="4"/>
  </si>
  <si>
    <t>高椋ＳＳＳ</t>
    <rPh sb="0" eb="2">
      <t>タカボコ</t>
    </rPh>
    <phoneticPr fontId="4"/>
  </si>
  <si>
    <t>試合数</t>
    <rPh sb="0" eb="2">
      <t>シアイ</t>
    </rPh>
    <rPh sb="2" eb="3">
      <t>スウ</t>
    </rPh>
    <phoneticPr fontId="3"/>
  </si>
  <si>
    <t>事務局：武生FC</t>
    <rPh sb="0" eb="3">
      <t>ジムキョク</t>
    </rPh>
    <rPh sb="4" eb="6">
      <t>タケフ</t>
    </rPh>
    <phoneticPr fontId="4"/>
  </si>
  <si>
    <t>勝点</t>
    <rPh sb="0" eb="1">
      <t>カチ</t>
    </rPh>
    <rPh sb="1" eb="2">
      <t>テン</t>
    </rPh>
    <phoneticPr fontId="4"/>
  </si>
  <si>
    <t>得点</t>
    <rPh sb="0" eb="2">
      <t>トクテン</t>
    </rPh>
    <phoneticPr fontId="4"/>
  </si>
  <si>
    <t>失点</t>
    <rPh sb="0" eb="2">
      <t>シッテン</t>
    </rPh>
    <phoneticPr fontId="4"/>
  </si>
  <si>
    <t>差</t>
    <rPh sb="0" eb="1">
      <t>サ</t>
    </rPh>
    <phoneticPr fontId="4"/>
  </si>
  <si>
    <t>順位</t>
    <rPh sb="0" eb="2">
      <t>ジュンイ</t>
    </rPh>
    <phoneticPr fontId="4"/>
  </si>
  <si>
    <t>勝</t>
    <rPh sb="0" eb="1">
      <t>カチ</t>
    </rPh>
    <phoneticPr fontId="4"/>
  </si>
  <si>
    <t>負</t>
    <rPh sb="0" eb="1">
      <t>マ</t>
    </rPh>
    <phoneticPr fontId="4"/>
  </si>
  <si>
    <t>分</t>
    <rPh sb="0" eb="1">
      <t>ワ</t>
    </rPh>
    <phoneticPr fontId="4"/>
  </si>
  <si>
    <t>G数</t>
    <rPh sb="1" eb="2">
      <t>スウ</t>
    </rPh>
    <phoneticPr fontId="4"/>
  </si>
  <si>
    <t>備考欄</t>
    <rPh sb="0" eb="2">
      <t>ビコウ</t>
    </rPh>
    <rPh sb="2" eb="3">
      <t>ラン</t>
    </rPh>
    <phoneticPr fontId="4"/>
  </si>
  <si>
    <t>U-１１</t>
    <phoneticPr fontId="4"/>
  </si>
  <si>
    <t>Ｕ-１１</t>
    <phoneticPr fontId="3"/>
  </si>
  <si>
    <t>ＫＦＣ国高</t>
    <rPh sb="3" eb="5">
      <t>クニタカ</t>
    </rPh>
    <phoneticPr fontId="3"/>
  </si>
  <si>
    <t>立待ＦＣ</t>
    <phoneticPr fontId="4"/>
  </si>
  <si>
    <t xml:space="preserve">２０２２　アイリスオーヤマ プレミアリーグU-11 </t>
    <phoneticPr fontId="3"/>
  </si>
  <si>
    <t xml:space="preserve">２０２２　アイリスオーヤマ プレミアリーグU-11 </t>
    <phoneticPr fontId="4"/>
  </si>
  <si>
    <t>Aコート　南側</t>
    <rPh sb="5" eb="6">
      <t>ミナミ</t>
    </rPh>
    <rPh sb="6" eb="7">
      <t>ガワ</t>
    </rPh>
    <phoneticPr fontId="4"/>
  </si>
  <si>
    <t>Bコート　北側</t>
    <rPh sb="5" eb="6">
      <t>キタ</t>
    </rPh>
    <rPh sb="6" eb="7">
      <t>ガワ</t>
    </rPh>
    <phoneticPr fontId="4"/>
  </si>
  <si>
    <t>東運動公園　陸上競技場</t>
  </si>
  <si>
    <t>U11（15分・5分・15分・5分・15分）</t>
    <rPh sb="9" eb="10">
      <t>フン</t>
    </rPh>
    <rPh sb="13" eb="14">
      <t>フン</t>
    </rPh>
    <phoneticPr fontId="4"/>
  </si>
  <si>
    <t>準備</t>
    <rPh sb="0" eb="2">
      <t>ジュンビ</t>
    </rPh>
    <phoneticPr fontId="4"/>
  </si>
  <si>
    <t>全チーム</t>
    <rPh sb="0" eb="1">
      <t>ゼン</t>
    </rPh>
    <phoneticPr fontId="3"/>
  </si>
  <si>
    <t>越前市サッカー場（人工芝）</t>
    <rPh sb="0" eb="2">
      <t>エチゼン</t>
    </rPh>
    <rPh sb="2" eb="3">
      <t>シ</t>
    </rPh>
    <rPh sb="7" eb="8">
      <t>ジョウ</t>
    </rPh>
    <rPh sb="9" eb="11">
      <t>ジンコウ</t>
    </rPh>
    <rPh sb="11" eb="12">
      <t>シバ</t>
    </rPh>
    <phoneticPr fontId="4"/>
  </si>
  <si>
    <t>結果は　前半/中半/後半　の記入お願いします</t>
    <rPh sb="0" eb="2">
      <t>ケッカ</t>
    </rPh>
    <rPh sb="4" eb="6">
      <t>ゼンハン</t>
    </rPh>
    <rPh sb="7" eb="8">
      <t>チュウ</t>
    </rPh>
    <rPh sb="8" eb="9">
      <t>ハン</t>
    </rPh>
    <rPh sb="10" eb="12">
      <t>コウハン</t>
    </rPh>
    <rPh sb="14" eb="16">
      <t>キニュウ</t>
    </rPh>
    <rPh sb="17" eb="18">
      <t>ネガ</t>
    </rPh>
    <phoneticPr fontId="4"/>
  </si>
  <si>
    <t>8：30～代表者会議を開催します、参加費をお願いします</t>
    <rPh sb="5" eb="10">
      <t>ダイヒョウシャカイギ</t>
    </rPh>
    <rPh sb="11" eb="13">
      <t>カイサイ</t>
    </rPh>
    <rPh sb="17" eb="20">
      <t>サンカヒ</t>
    </rPh>
    <rPh sb="22" eb="23">
      <t>ネガ</t>
    </rPh>
    <phoneticPr fontId="3"/>
  </si>
  <si>
    <t>U11</t>
    <phoneticPr fontId="4"/>
  </si>
  <si>
    <t>丸山公園多目的グラウンド</t>
    <rPh sb="0" eb="2">
      <t>マルヤマ</t>
    </rPh>
    <rPh sb="2" eb="4">
      <t>コウエン</t>
    </rPh>
    <rPh sb="4" eb="7">
      <t>タモクテキ</t>
    </rPh>
    <phoneticPr fontId="4"/>
  </si>
  <si>
    <t>担当</t>
    <rPh sb="0" eb="2">
      <t>タントウ</t>
    </rPh>
    <phoneticPr fontId="4"/>
  </si>
  <si>
    <t>（給水タイムとるかは当日に決定して下さい）</t>
    <rPh sb="1" eb="3">
      <t>キュウスイ</t>
    </rPh>
    <rPh sb="10" eb="12">
      <t>トウジツ</t>
    </rPh>
    <rPh sb="13" eb="15">
      <t>ケッテイ</t>
    </rPh>
    <rPh sb="17" eb="18">
      <t>クダ</t>
    </rPh>
    <phoneticPr fontId="4"/>
  </si>
  <si>
    <t>丹南公園多目的グラウンド</t>
    <rPh sb="0" eb="2">
      <t>タンナン</t>
    </rPh>
    <rPh sb="2" eb="4">
      <t>コウエン</t>
    </rPh>
    <rPh sb="4" eb="7">
      <t>タモクテキ</t>
    </rPh>
    <phoneticPr fontId="4"/>
  </si>
  <si>
    <t>時間</t>
    <rPh sb="0" eb="2">
      <t>ジカン</t>
    </rPh>
    <phoneticPr fontId="4"/>
  </si>
  <si>
    <t>ｶﾃｺﾞﾘｰ</t>
    <phoneticPr fontId="4"/>
  </si>
  <si>
    <t>日　　程</t>
    <rPh sb="0" eb="1">
      <t>ヒ</t>
    </rPh>
    <rPh sb="3" eb="4">
      <t>ホド</t>
    </rPh>
    <phoneticPr fontId="3"/>
  </si>
  <si>
    <t>主審</t>
    <rPh sb="0" eb="2">
      <t>シュシン</t>
    </rPh>
    <phoneticPr fontId="4"/>
  </si>
  <si>
    <t>予備審</t>
    <rPh sb="0" eb="2">
      <t>ヨビ</t>
    </rPh>
    <rPh sb="2" eb="3">
      <t>シン</t>
    </rPh>
    <phoneticPr fontId="4"/>
  </si>
  <si>
    <t>三国運動公園　人工芝グラウンド</t>
    <rPh sb="0" eb="2">
      <t>ミクニ</t>
    </rPh>
    <rPh sb="2" eb="4">
      <t>ウンドウ</t>
    </rPh>
    <rPh sb="4" eb="6">
      <t>コウエン</t>
    </rPh>
    <rPh sb="7" eb="9">
      <t>ジンコウ</t>
    </rPh>
    <rPh sb="9" eb="10">
      <t>シバ</t>
    </rPh>
    <phoneticPr fontId="3"/>
  </si>
  <si>
    <t>Ｕ11</t>
    <phoneticPr fontId="3"/>
  </si>
  <si>
    <t>Ｕ11</t>
    <phoneticPr fontId="3"/>
  </si>
  <si>
    <t>-</t>
    <phoneticPr fontId="4"/>
  </si>
  <si>
    <t>奥越ふれあい公園　陸上競技場</t>
    <rPh sb="0" eb="2">
      <t>オクエツ</t>
    </rPh>
    <rPh sb="6" eb="8">
      <t>コウエン</t>
    </rPh>
    <rPh sb="9" eb="14">
      <t>リクジョウキョウギジョウ</t>
    </rPh>
    <phoneticPr fontId="3"/>
  </si>
  <si>
    <t>-</t>
    <phoneticPr fontId="3"/>
  </si>
  <si>
    <t>立待ＦＣ</t>
    <phoneticPr fontId="4"/>
  </si>
  <si>
    <t>休息タイム</t>
    <rPh sb="0" eb="2">
      <t>キュウソク</t>
    </rPh>
    <phoneticPr fontId="3"/>
  </si>
  <si>
    <t>ＴＭ</t>
    <phoneticPr fontId="3"/>
  </si>
  <si>
    <t>15分ハーフ</t>
    <rPh sb="2" eb="3">
      <t>フン</t>
    </rPh>
    <phoneticPr fontId="4"/>
  </si>
  <si>
    <t>相互審判</t>
    <rPh sb="0" eb="2">
      <t>ソウゴ</t>
    </rPh>
    <rPh sb="2" eb="4">
      <t>シンパン</t>
    </rPh>
    <phoneticPr fontId="3"/>
  </si>
  <si>
    <t>TＭ可能</t>
    <rPh sb="2" eb="4">
      <t>カノウ</t>
    </rPh>
    <phoneticPr fontId="3"/>
  </si>
  <si>
    <t>試合後に各チームは得点者（名前）を審判に報告するようにお願いします</t>
    <rPh sb="0" eb="2">
      <t>シアイ</t>
    </rPh>
    <rPh sb="2" eb="3">
      <t>ゴ</t>
    </rPh>
    <rPh sb="4" eb="5">
      <t>カク</t>
    </rPh>
    <rPh sb="9" eb="12">
      <t>トクテンシャ</t>
    </rPh>
    <rPh sb="13" eb="15">
      <t>ナマエ</t>
    </rPh>
    <rPh sb="17" eb="19">
      <t>シンパン</t>
    </rPh>
    <rPh sb="20" eb="22">
      <t>ホウコク</t>
    </rPh>
    <rPh sb="28" eb="29">
      <t>ネガ</t>
    </rPh>
    <phoneticPr fontId="3"/>
  </si>
  <si>
    <t>KFC国高</t>
    <rPh sb="3" eb="4">
      <t>クニ</t>
    </rPh>
    <rPh sb="4" eb="5">
      <t>タカ</t>
    </rPh>
    <phoneticPr fontId="3"/>
  </si>
  <si>
    <t>後片付け　　　　最終ＴＭ試合チーム</t>
    <rPh sb="0" eb="3">
      <t>アトカタツ</t>
    </rPh>
    <rPh sb="8" eb="10">
      <t>サイシュウ</t>
    </rPh>
    <rPh sb="12" eb="14">
      <t>シアイ</t>
    </rPh>
    <phoneticPr fontId="3"/>
  </si>
  <si>
    <t>第1試合ﾁｰﾑ</t>
    <rPh sb="0" eb="1">
      <t>ダイ</t>
    </rPh>
    <rPh sb="2" eb="4">
      <t>シアイ</t>
    </rPh>
    <phoneticPr fontId="4"/>
  </si>
  <si>
    <t>５/５（祝）</t>
    <rPh sb="4" eb="5">
      <t>シュク</t>
    </rPh>
    <phoneticPr fontId="4"/>
  </si>
  <si>
    <t>〇</t>
    <phoneticPr fontId="4"/>
  </si>
  <si>
    <t>４/３０（日）</t>
    <rPh sb="5" eb="6">
      <t>ニチ</t>
    </rPh>
    <phoneticPr fontId="4"/>
  </si>
  <si>
    <t>U-1１</t>
    <phoneticPr fontId="28"/>
  </si>
  <si>
    <t>最終試合後　別団体グラウンド使用あります</t>
    <rPh sb="0" eb="2">
      <t>サイシュウ</t>
    </rPh>
    <rPh sb="2" eb="4">
      <t>シアイ</t>
    </rPh>
    <rPh sb="4" eb="5">
      <t>ゴ</t>
    </rPh>
    <rPh sb="6" eb="7">
      <t>ベツ</t>
    </rPh>
    <rPh sb="7" eb="9">
      <t>ダンタイ</t>
    </rPh>
    <rPh sb="14" eb="16">
      <t>シヨウ</t>
    </rPh>
    <phoneticPr fontId="3"/>
  </si>
  <si>
    <t>５/２９（日）</t>
    <rPh sb="5" eb="6">
      <t>ヒ</t>
    </rPh>
    <phoneticPr fontId="4"/>
  </si>
  <si>
    <t>審判記録カード</t>
    <rPh sb="0" eb="2">
      <t>シンパン</t>
    </rPh>
    <rPh sb="2" eb="4">
      <t>キロク</t>
    </rPh>
    <phoneticPr fontId="4"/>
  </si>
  <si>
    <t>大会名</t>
    <rPh sb="0" eb="2">
      <t>タイカイ</t>
    </rPh>
    <rPh sb="2" eb="3">
      <t>メイ</t>
    </rPh>
    <phoneticPr fontId="4"/>
  </si>
  <si>
    <t>プレミアリーグ福井　１部</t>
    <rPh sb="7" eb="9">
      <t>フクイ</t>
    </rPh>
    <rPh sb="11" eb="12">
      <t>ブ</t>
    </rPh>
    <phoneticPr fontId="3"/>
  </si>
  <si>
    <t>年　　月　　日</t>
    <rPh sb="0" eb="1">
      <t>ネン</t>
    </rPh>
    <rPh sb="3" eb="4">
      <t>ツキ</t>
    </rPh>
    <rPh sb="6" eb="7">
      <t>ヒ</t>
    </rPh>
    <phoneticPr fontId="4"/>
  </si>
  <si>
    <t>試合会場</t>
    <rPh sb="0" eb="2">
      <t>シアイ</t>
    </rPh>
    <rPh sb="2" eb="4">
      <t>カイジョウ</t>
    </rPh>
    <phoneticPr fontId="4"/>
  </si>
  <si>
    <t>開始時間</t>
    <rPh sb="0" eb="2">
      <t>カイシ</t>
    </rPh>
    <rPh sb="2" eb="4">
      <t>ジカン</t>
    </rPh>
    <phoneticPr fontId="4"/>
  </si>
  <si>
    <t>：</t>
    <phoneticPr fontId="4"/>
  </si>
  <si>
    <r>
      <t>試合時間</t>
    </r>
    <r>
      <rPr>
        <sz val="9"/>
        <rFont val="HG丸ｺﾞｼｯｸM-PRO"/>
        <family val="3"/>
        <charset val="128"/>
      </rPr>
      <t>　　　分</t>
    </r>
    <rPh sb="0" eb="2">
      <t>シアイ</t>
    </rPh>
    <rPh sb="2" eb="4">
      <t>ジカン</t>
    </rPh>
    <rPh sb="7" eb="8">
      <t>フン</t>
    </rPh>
    <phoneticPr fontId="4"/>
  </si>
  <si>
    <t>同点の場合</t>
    <rPh sb="0" eb="2">
      <t>ドウテン</t>
    </rPh>
    <rPh sb="3" eb="5">
      <t>バアイ</t>
    </rPh>
    <phoneticPr fontId="4"/>
  </si>
  <si>
    <t>引分/延長　  分/ PK</t>
    <phoneticPr fontId="4"/>
  </si>
  <si>
    <t>R</t>
    <phoneticPr fontId="4"/>
  </si>
  <si>
    <t>A1</t>
    <phoneticPr fontId="4"/>
  </si>
  <si>
    <t>A2</t>
    <phoneticPr fontId="4"/>
  </si>
  <si>
    <t>4Th</t>
    <phoneticPr fontId="4"/>
  </si>
  <si>
    <t>A1</t>
    <phoneticPr fontId="4"/>
  </si>
  <si>
    <t>得点背番号</t>
    <rPh sb="0" eb="2">
      <t>トクテン</t>
    </rPh>
    <rPh sb="2" eb="5">
      <t>セバンゴウ</t>
    </rPh>
    <phoneticPr fontId="4"/>
  </si>
  <si>
    <t>チーム
名称</t>
    <rPh sb="4" eb="6">
      <t>メイショウ</t>
    </rPh>
    <phoneticPr fontId="4"/>
  </si>
  <si>
    <t>点数</t>
    <rPh sb="0" eb="2">
      <t>テンスウ</t>
    </rPh>
    <phoneticPr fontId="4"/>
  </si>
  <si>
    <t>背番号</t>
    <rPh sb="0" eb="3">
      <t>セバンゴウ</t>
    </rPh>
    <phoneticPr fontId="4"/>
  </si>
  <si>
    <t>色:</t>
    <rPh sb="0" eb="1">
      <t>イロ</t>
    </rPh>
    <phoneticPr fontId="4"/>
  </si>
  <si>
    <t>Kick OFF</t>
    <phoneticPr fontId="4"/>
  </si>
  <si>
    <t>前半</t>
    <rPh sb="0" eb="2">
      <t>ゼンハン</t>
    </rPh>
    <phoneticPr fontId="4"/>
  </si>
  <si>
    <t>中半</t>
    <rPh sb="0" eb="1">
      <t>ナカ</t>
    </rPh>
    <rPh sb="1" eb="2">
      <t>ハン</t>
    </rPh>
    <phoneticPr fontId="4"/>
  </si>
  <si>
    <t>後半</t>
    <rPh sb="0" eb="2">
      <t>コウハン</t>
    </rPh>
    <phoneticPr fontId="4"/>
  </si>
  <si>
    <t>合計</t>
    <rPh sb="0" eb="2">
      <t>ゴウケイ</t>
    </rPh>
    <phoneticPr fontId="4"/>
  </si>
  <si>
    <t>番号</t>
    <rPh sb="0" eb="2">
      <t>バンゴウ</t>
    </rPh>
    <phoneticPr fontId="4"/>
  </si>
  <si>
    <t>理由</t>
    <rPh sb="0" eb="2">
      <t>リユウ</t>
    </rPh>
    <phoneticPr fontId="4"/>
  </si>
  <si>
    <t>警告</t>
    <rPh sb="0" eb="2">
      <t>ケイコク</t>
    </rPh>
    <phoneticPr fontId="4"/>
  </si>
  <si>
    <t>記入例（反ｽﾎﾟｰﾂ=ﾊ・異議=ｲ・繰り返し=ｸ・遅延=ﾁ・距離=ｷ・出入り=ﾃﾞ）</t>
    <phoneticPr fontId="4"/>
  </si>
  <si>
    <t>記入例（反ｽﾎﾟｰﾂ=ﾊ・異議=ｲ・繰り返し=ｸ・遅延=ﾁ・距離=ｷ・出入り=ﾃﾞ）</t>
    <phoneticPr fontId="4"/>
  </si>
  <si>
    <t>退場</t>
    <rPh sb="0" eb="2">
      <t>タイジョウ</t>
    </rPh>
    <phoneticPr fontId="4"/>
  </si>
  <si>
    <t>記入例（不正=ﾌ・乱暴=ﾗ・つば=ﾂ・手で=ﾃ・決定的=ｹ・侮辱=ﾌﾞ・二つ目=2)</t>
    <phoneticPr fontId="4"/>
  </si>
  <si>
    <t>交代要員（　　　　　　名登録　　　　　　　名交代）</t>
    <phoneticPr fontId="4"/>
  </si>
  <si>
    <t>交代要員（　　　　　　名登録　　　　　　　名交代）</t>
    <phoneticPr fontId="4"/>
  </si>
  <si>
    <t>先発</t>
    <rPh sb="0" eb="2">
      <t>センパツ</t>
    </rPh>
    <phoneticPr fontId="4"/>
  </si>
  <si>
    <t>OUT</t>
    <phoneticPr fontId="4"/>
  </si>
  <si>
    <t>IN</t>
    <phoneticPr fontId="4"/>
  </si>
  <si>
    <t>IN</t>
    <phoneticPr fontId="4"/>
  </si>
  <si>
    <t>選手交代</t>
    <rPh sb="0" eb="2">
      <t>センシュ</t>
    </rPh>
    <rPh sb="2" eb="4">
      <t>コウタイ</t>
    </rPh>
    <phoneticPr fontId="4"/>
  </si>
  <si>
    <t>OUT</t>
    <phoneticPr fontId="4"/>
  </si>
  <si>
    <t>：</t>
    <phoneticPr fontId="4"/>
  </si>
  <si>
    <t>引分/延長　  分/ PK</t>
    <phoneticPr fontId="4"/>
  </si>
  <si>
    <t>引分/延長　  分/ PK</t>
    <phoneticPr fontId="4"/>
  </si>
  <si>
    <t>R</t>
    <phoneticPr fontId="4"/>
  </si>
  <si>
    <t>A1</t>
    <phoneticPr fontId="4"/>
  </si>
  <si>
    <t>A2</t>
    <phoneticPr fontId="4"/>
  </si>
  <si>
    <t>4Th</t>
    <phoneticPr fontId="4"/>
  </si>
  <si>
    <t>A1</t>
    <phoneticPr fontId="4"/>
  </si>
  <si>
    <t>Kick OFF</t>
    <phoneticPr fontId="4"/>
  </si>
  <si>
    <t>記入例（不正=ﾌ・乱暴=ﾗ・つば=ﾂ・手で=ﾃ・決定的=ｹ・侮辱=ﾌﾞ・二つ目=2)</t>
    <phoneticPr fontId="4"/>
  </si>
  <si>
    <t>規律（警告）報告書</t>
  </si>
  <si>
    <t>№</t>
  </si>
  <si>
    <t>大　会　名　</t>
    <phoneticPr fontId="39"/>
  </si>
  <si>
    <t xml:space="preserve">２０２０　アイリスオーヤマ プレミアリーグU-11 </t>
    <phoneticPr fontId="4"/>
  </si>
  <si>
    <t>大会期間
警告累積表</t>
    <phoneticPr fontId="39"/>
  </si>
  <si>
    <t>報告書提出責任者名</t>
    <rPh sb="0" eb="3">
      <t>ホウコクショ</t>
    </rPh>
    <rPh sb="3" eb="5">
      <t>テイシュツ</t>
    </rPh>
    <rPh sb="5" eb="8">
      <t>セキニンシャ</t>
    </rPh>
    <rPh sb="8" eb="9">
      <t>メイ</t>
    </rPh>
    <phoneticPr fontId="39"/>
  </si>
  <si>
    <t>田辺　守（武生FC）</t>
    <rPh sb="0" eb="2">
      <t>タナベ</t>
    </rPh>
    <rPh sb="3" eb="4">
      <t>マモル</t>
    </rPh>
    <rPh sb="5" eb="7">
      <t>タケフ</t>
    </rPh>
    <phoneticPr fontId="3"/>
  </si>
  <si>
    <t>№</t>
    <phoneticPr fontId="39"/>
  </si>
  <si>
    <t>期　日</t>
    <phoneticPr fontId="39"/>
  </si>
  <si>
    <t>チーム名</t>
  </si>
  <si>
    <t>氏　名</t>
    <phoneticPr fontId="39"/>
  </si>
  <si>
    <t>報告書番号</t>
  </si>
  <si>
    <t>累積数</t>
  </si>
  <si>
    <t>備　考</t>
    <phoneticPr fontId="39"/>
  </si>
  <si>
    <t>審判報告書や略式報告書（通し番号をつける）を添えて提出すること。</t>
  </si>
  <si>
    <t>退場などで裁定を行った場合は、別途に報告書を添えること。</t>
  </si>
  <si>
    <t>理由：Ｃ１＝反スポーツ、Ｃ２＝ラフ、Ｃ３＝異議、Ｃ４＝繰り返し、Ｃ５＝遅延、Ｃ６＝距離、Ｃ７＝無許可（入）､Ｃ８＝無許可（去）</t>
  </si>
  <si>
    <t>都県名</t>
    <rPh sb="0" eb="2">
      <t>トケン</t>
    </rPh>
    <rPh sb="2" eb="3">
      <t>タイカイメイ</t>
    </rPh>
    <phoneticPr fontId="4"/>
  </si>
  <si>
    <t>福井県</t>
    <phoneticPr fontId="4"/>
  </si>
  <si>
    <t>1部</t>
    <rPh sb="0" eb="2">
      <t>ブ</t>
    </rPh>
    <phoneticPr fontId="4"/>
  </si>
  <si>
    <t>会　場</t>
    <rPh sb="0" eb="3">
      <t>カイジョウ</t>
    </rPh>
    <phoneticPr fontId="4"/>
  </si>
  <si>
    <t>日　付</t>
    <rPh sb="0" eb="3">
      <t>ヒヅケ</t>
    </rPh>
    <phoneticPr fontId="4"/>
  </si>
  <si>
    <t>年</t>
    <phoneticPr fontId="4"/>
  </si>
  <si>
    <t>月</t>
    <phoneticPr fontId="4"/>
  </si>
  <si>
    <t>日</t>
    <phoneticPr fontId="4"/>
  </si>
  <si>
    <t>キックオフ</t>
    <phoneticPr fontId="4"/>
  </si>
  <si>
    <t>時</t>
    <rPh sb="0" eb="1">
      <t>ジ</t>
    </rPh>
    <phoneticPr fontId="4"/>
  </si>
  <si>
    <t>分</t>
    <rPh sb="0" eb="1">
      <t>フン</t>
    </rPh>
    <phoneticPr fontId="4"/>
  </si>
  <si>
    <t>得点者</t>
    <rPh sb="0" eb="2">
      <t>トクテン</t>
    </rPh>
    <rPh sb="2" eb="3">
      <t>シャ</t>
    </rPh>
    <phoneticPr fontId="4"/>
  </si>
  <si>
    <t>チーム名</t>
    <rPh sb="3" eb="4">
      <t>メイ</t>
    </rPh>
    <phoneticPr fontId="4"/>
  </si>
  <si>
    <t>対戦結果</t>
    <rPh sb="0" eb="2">
      <t>タイセン</t>
    </rPh>
    <rPh sb="2" eb="4">
      <t>ケッカ</t>
    </rPh>
    <phoneticPr fontId="4"/>
  </si>
  <si>
    <t>得点者</t>
    <rPh sb="0" eb="3">
      <t>トクテンシャ</t>
    </rPh>
    <phoneticPr fontId="4"/>
  </si>
  <si>
    <t>背番号</t>
    <rPh sb="0" eb="3">
      <t>セバンンゴウ</t>
    </rPh>
    <phoneticPr fontId="4"/>
  </si>
  <si>
    <t>選手氏名</t>
    <phoneticPr fontId="4"/>
  </si>
  <si>
    <t>1st</t>
    <phoneticPr fontId="4"/>
  </si>
  <si>
    <t>選手氏名</t>
    <phoneticPr fontId="4"/>
  </si>
  <si>
    <t>2nd</t>
    <phoneticPr fontId="4"/>
  </si>
  <si>
    <t>3rd</t>
    <phoneticPr fontId="4"/>
  </si>
  <si>
    <t>計</t>
    <rPh sb="0" eb="1">
      <t>ケイ</t>
    </rPh>
    <phoneticPr fontId="4"/>
  </si>
  <si>
    <t>坂井ＳＳＳ</t>
    <rPh sb="0" eb="2">
      <t>サカイ</t>
    </rPh>
    <phoneticPr fontId="3"/>
  </si>
  <si>
    <t>警　告</t>
    <rPh sb="0" eb="3">
      <t>ケイコク</t>
    </rPh>
    <phoneticPr fontId="4"/>
  </si>
  <si>
    <t>選手氏名</t>
    <rPh sb="0" eb="4">
      <t>センシュシメイ</t>
    </rPh>
    <phoneticPr fontId="4"/>
  </si>
  <si>
    <t>チーム名</t>
    <rPh sb="0" eb="4">
      <t>チャンピオンシップ《ハテナキーワード》</t>
    </rPh>
    <phoneticPr fontId="4"/>
  </si>
  <si>
    <t>理由：Ｃ１＝反スポーツ、Ｃ２＝ラフ、Ｃ３＝異議、Ｃ４＝繰り返し、Ｃ５＝遅延、Ｃ６＝距離、Ｃ７＝無許可（入）､Ｃ８＝無許可（去）</t>
    <phoneticPr fontId="4"/>
  </si>
  <si>
    <t>ＫＦＣ国高</t>
    <rPh sb="3" eb="5">
      <t>クニタカ</t>
    </rPh>
    <phoneticPr fontId="4"/>
  </si>
  <si>
    <t>退　場</t>
    <rPh sb="0" eb="3">
      <t>タイジョウ</t>
    </rPh>
    <phoneticPr fontId="4"/>
  </si>
  <si>
    <t>理由：Ｓ１＝著しく不正、Ｓ２＝乱暴、Ｓ３＝つば吐き、Ｓ４＝阻止（手）、Ｓ５＝阻止（他）、Ｓ６＝侮辱行為、ＣＳ＝警告２回による退場</t>
    <phoneticPr fontId="4"/>
  </si>
  <si>
    <t>報告事項・特記事項</t>
    <phoneticPr fontId="4"/>
  </si>
  <si>
    <t>審　判</t>
    <rPh sb="0" eb="3">
      <t>シンパン</t>
    </rPh>
    <phoneticPr fontId="4"/>
  </si>
  <si>
    <t>氏名</t>
    <rPh sb="0" eb="2">
      <t>センシュシメイ</t>
    </rPh>
    <phoneticPr fontId="4"/>
  </si>
  <si>
    <t>所属</t>
    <rPh sb="0" eb="2">
      <t>ショゾク</t>
    </rPh>
    <phoneticPr fontId="4"/>
  </si>
  <si>
    <t>越前市サッカー場（人工芝）</t>
    <rPh sb="0" eb="2">
      <t>エチゼン</t>
    </rPh>
    <rPh sb="2" eb="3">
      <t>シ</t>
    </rPh>
    <rPh sb="7" eb="8">
      <t>ジョウ</t>
    </rPh>
    <rPh sb="9" eb="11">
      <t>ジンコウ</t>
    </rPh>
    <rPh sb="11" eb="12">
      <t>シバ</t>
    </rPh>
    <phoneticPr fontId="3"/>
  </si>
  <si>
    <t>4</t>
    <phoneticPr fontId="3"/>
  </si>
  <si>
    <t>中止</t>
    <rPh sb="0" eb="2">
      <t>チュウシ</t>
    </rPh>
    <phoneticPr fontId="3"/>
  </si>
  <si>
    <t>5</t>
    <phoneticPr fontId="3"/>
  </si>
  <si>
    <t>5</t>
    <phoneticPr fontId="3"/>
  </si>
  <si>
    <t>（木）</t>
    <rPh sb="1" eb="2">
      <t>モク</t>
    </rPh>
    <phoneticPr fontId="4"/>
  </si>
  <si>
    <t>12</t>
    <phoneticPr fontId="3"/>
  </si>
  <si>
    <t>40</t>
    <phoneticPr fontId="3"/>
  </si>
  <si>
    <t>TM</t>
    <phoneticPr fontId="3"/>
  </si>
  <si>
    <t>6/26（日）</t>
    <rPh sb="5" eb="6">
      <t>ヒ</t>
    </rPh>
    <phoneticPr fontId="4"/>
  </si>
  <si>
    <t>15分　１本</t>
    <rPh sb="2" eb="3">
      <t>フン</t>
    </rPh>
    <rPh sb="5" eb="6">
      <t>ホン</t>
    </rPh>
    <phoneticPr fontId="4"/>
  </si>
  <si>
    <t>吉川ＦＣ</t>
    <phoneticPr fontId="4"/>
  </si>
  <si>
    <t>ＴＭ</t>
    <phoneticPr fontId="3"/>
  </si>
  <si>
    <t>15分ハーフ</t>
    <phoneticPr fontId="3"/>
  </si>
  <si>
    <t>相互審判</t>
    <phoneticPr fontId="3"/>
  </si>
  <si>
    <t>KFC国高</t>
    <phoneticPr fontId="3"/>
  </si>
  <si>
    <t>立待ＦＣ</t>
    <phoneticPr fontId="3"/>
  </si>
  <si>
    <t>神明鳥羽</t>
    <phoneticPr fontId="3"/>
  </si>
  <si>
    <t>15分１本</t>
    <rPh sb="4" eb="5">
      <t>ホン</t>
    </rPh>
    <phoneticPr fontId="3"/>
  </si>
  <si>
    <t>休息タイム</t>
  </si>
  <si>
    <t>休息タイム</t>
    <phoneticPr fontId="3"/>
  </si>
  <si>
    <t>休息タイム</t>
    <phoneticPr fontId="3"/>
  </si>
  <si>
    <t>後片付け　　　　最終試合チーム</t>
    <rPh sb="0" eb="3">
      <t>アトカタツ</t>
    </rPh>
    <rPh sb="8" eb="10">
      <t>サイシュウ</t>
    </rPh>
    <rPh sb="10" eb="12">
      <t>シアイ</t>
    </rPh>
    <phoneticPr fontId="3"/>
  </si>
  <si>
    <t>国高U9</t>
    <rPh sb="0" eb="2">
      <t>クニタカ</t>
    </rPh>
    <phoneticPr fontId="3"/>
  </si>
  <si>
    <t>武生U9</t>
    <rPh sb="0" eb="2">
      <t>タケフ</t>
    </rPh>
    <phoneticPr fontId="3"/>
  </si>
  <si>
    <t>ゴールデンキッカーズU9</t>
    <phoneticPr fontId="3"/>
  </si>
  <si>
    <t>吉川U9</t>
    <rPh sb="0" eb="2">
      <t>ヨシカワ</t>
    </rPh>
    <phoneticPr fontId="3"/>
  </si>
  <si>
    <t>7/18（祝・月）</t>
    <rPh sb="5" eb="6">
      <t>シュク</t>
    </rPh>
    <rPh sb="7" eb="8">
      <t>ツキ</t>
    </rPh>
    <phoneticPr fontId="4"/>
  </si>
  <si>
    <t>ｶﾃｺﾞﾘｰ</t>
    <phoneticPr fontId="4"/>
  </si>
  <si>
    <t>Ｕ11</t>
    <phoneticPr fontId="3"/>
  </si>
  <si>
    <t>立待ＦＣ</t>
    <phoneticPr fontId="4"/>
  </si>
  <si>
    <t>熱中症予防のため、クラブハウス、控室のエアコンはつけといてもらえますか　　　　　　　　　　　　　　　　　　　　　　　　　　　　　　　　　　　　　　　　　　　　　　　　　　　　試合後などは選手を入れて体調管理をみてもらえますか　　　　　　　　　　　　　　　　　　　　熱中症の疑い有る選手はクラブハウスにベットもあります</t>
    <rPh sb="0" eb="5">
      <t>ネッチュウショウヨボウ</t>
    </rPh>
    <rPh sb="87" eb="90">
      <t>シアイゴ</t>
    </rPh>
    <rPh sb="93" eb="95">
      <t>センシュ</t>
    </rPh>
    <rPh sb="96" eb="97">
      <t>イ</t>
    </rPh>
    <rPh sb="99" eb="103">
      <t>タイチョウカンリ</t>
    </rPh>
    <rPh sb="132" eb="135">
      <t>ネッチュウショウ</t>
    </rPh>
    <rPh sb="136" eb="137">
      <t>ウタガ</t>
    </rPh>
    <rPh sb="138" eb="139">
      <t>ア</t>
    </rPh>
    <rPh sb="140" eb="142">
      <t>センシュ</t>
    </rPh>
    <phoneticPr fontId="3"/>
  </si>
  <si>
    <t>猛暑の時期なので練習試合はするしないは相互で判断してください　　　　　　　　　　　　　　給水タイムはベンチテント内に入ってください　　　　　　　　　　　　　　　　　　　　　　　　　　　　　　簡易テントはクラブハウス内押入か控室にあります</t>
    <rPh sb="0" eb="2">
      <t>モウショ</t>
    </rPh>
    <rPh sb="3" eb="5">
      <t>ジキ</t>
    </rPh>
    <rPh sb="8" eb="10">
      <t>レンシュウ</t>
    </rPh>
    <rPh sb="10" eb="12">
      <t>シアイ</t>
    </rPh>
    <rPh sb="19" eb="21">
      <t>ソウゴ</t>
    </rPh>
    <rPh sb="22" eb="24">
      <t>ハンダン</t>
    </rPh>
    <rPh sb="44" eb="46">
      <t>キュウスイ</t>
    </rPh>
    <rPh sb="56" eb="57">
      <t>ナイ</t>
    </rPh>
    <rPh sb="58" eb="59">
      <t>ハイ</t>
    </rPh>
    <rPh sb="95" eb="97">
      <t>カンイ</t>
    </rPh>
    <rPh sb="107" eb="108">
      <t>ナイ</t>
    </rPh>
    <rPh sb="108" eb="110">
      <t>オシイレ</t>
    </rPh>
    <rPh sb="111" eb="113">
      <t>ヒカエシツ</t>
    </rPh>
    <phoneticPr fontId="3"/>
  </si>
  <si>
    <t>ｶﾃｺﾞﾘｰ</t>
    <phoneticPr fontId="4"/>
  </si>
  <si>
    <t>U11</t>
    <phoneticPr fontId="4"/>
  </si>
  <si>
    <t>準備は第一試合目</t>
    <rPh sb="0" eb="2">
      <t>ジュンビ</t>
    </rPh>
    <rPh sb="3" eb="8">
      <t>ダイイッシアイメ</t>
    </rPh>
    <phoneticPr fontId="3"/>
  </si>
  <si>
    <t>15分 1本</t>
    <rPh sb="2" eb="3">
      <t>フン</t>
    </rPh>
    <rPh sb="5" eb="6">
      <t>ホン</t>
    </rPh>
    <phoneticPr fontId="4"/>
  </si>
  <si>
    <t>8/28（日）</t>
    <rPh sb="5" eb="6">
      <t>ヒ</t>
    </rPh>
    <phoneticPr fontId="4"/>
  </si>
  <si>
    <t>プレミアリーグ　in　フェンテ奥越FC</t>
    <phoneticPr fontId="3"/>
  </si>
  <si>
    <t>9/23（祝）</t>
    <rPh sb="5" eb="6">
      <t>シュク</t>
    </rPh>
    <phoneticPr fontId="4"/>
  </si>
  <si>
    <t>9/24（土）</t>
    <rPh sb="5" eb="6">
      <t>ド</t>
    </rPh>
    <phoneticPr fontId="4"/>
  </si>
  <si>
    <t>Aコート　芝橋側</t>
    <rPh sb="5" eb="6">
      <t>シバ</t>
    </rPh>
    <rPh sb="6" eb="7">
      <t>ハシ</t>
    </rPh>
    <rPh sb="7" eb="8">
      <t>ガワ</t>
    </rPh>
    <phoneticPr fontId="4"/>
  </si>
  <si>
    <t>Bコート　芝クレー側</t>
    <rPh sb="5" eb="6">
      <t>シバ</t>
    </rPh>
    <rPh sb="9" eb="10">
      <t>ガワ</t>
    </rPh>
    <phoneticPr fontId="4"/>
  </si>
  <si>
    <t>大野市真名川グラウンド</t>
    <rPh sb="0" eb="3">
      <t>オオノシ</t>
    </rPh>
    <rPh sb="3" eb="6">
      <t>マナガワ</t>
    </rPh>
    <phoneticPr fontId="3"/>
  </si>
  <si>
    <t>9/25（日）</t>
    <rPh sb="5" eb="6">
      <t>ヒ</t>
    </rPh>
    <phoneticPr fontId="4"/>
  </si>
  <si>
    <t>指導者人数の関係で主審できる人がいない場合は相互でもＯＫです</t>
    <rPh sb="0" eb="3">
      <t>シドウシャ</t>
    </rPh>
    <rPh sb="3" eb="5">
      <t>ニンズウ</t>
    </rPh>
    <rPh sb="6" eb="8">
      <t>カンケイ</t>
    </rPh>
    <rPh sb="9" eb="11">
      <t>シュシン</t>
    </rPh>
    <rPh sb="14" eb="15">
      <t>ヒト</t>
    </rPh>
    <rPh sb="19" eb="21">
      <t>バアイ</t>
    </rPh>
    <rPh sb="22" eb="24">
      <t>ソウゴ</t>
    </rPh>
    <phoneticPr fontId="3"/>
  </si>
  <si>
    <t>主審は協力し合ってお願いします</t>
    <rPh sb="0" eb="2">
      <t>シュシン</t>
    </rPh>
    <rPh sb="3" eb="5">
      <t>キョウリョク</t>
    </rPh>
    <rPh sb="6" eb="7">
      <t>ア</t>
    </rPh>
    <rPh sb="10" eb="11">
      <t>ネガ</t>
    </rPh>
    <phoneticPr fontId="3"/>
  </si>
  <si>
    <t>休息・昼食タイム</t>
    <rPh sb="0" eb="2">
      <t>キュウソク</t>
    </rPh>
    <rPh sb="3" eb="5">
      <t>チュウショク</t>
    </rPh>
    <phoneticPr fontId="3"/>
  </si>
  <si>
    <t>後片付け　　　　全試合チーム</t>
    <rPh sb="0" eb="3">
      <t>アトカタツ</t>
    </rPh>
    <rPh sb="8" eb="9">
      <t>ゼン</t>
    </rPh>
    <rPh sb="9" eb="11">
      <t>シアイ</t>
    </rPh>
    <phoneticPr fontId="3"/>
  </si>
  <si>
    <t>10/10（祝）</t>
    <rPh sb="6" eb="7">
      <t>シュク</t>
    </rPh>
    <phoneticPr fontId="4"/>
  </si>
  <si>
    <t>プレミアリーグ福井終了後に３種リーグ戦</t>
    <rPh sb="7" eb="9">
      <t>フクイ</t>
    </rPh>
    <rPh sb="9" eb="12">
      <t>シュウリョウゴ</t>
    </rPh>
    <rPh sb="13" eb="15">
      <t>サンシュ</t>
    </rPh>
    <rPh sb="18" eb="19">
      <t>セン</t>
    </rPh>
    <phoneticPr fontId="3"/>
  </si>
  <si>
    <t>11/3（祝）</t>
    <rPh sb="5" eb="6">
      <t>シュク</t>
    </rPh>
    <phoneticPr fontId="4"/>
  </si>
  <si>
    <t>11/5（土）</t>
    <rPh sb="5" eb="6">
      <t>ド</t>
    </rPh>
    <phoneticPr fontId="4"/>
  </si>
  <si>
    <t>後片付け　　　　なし</t>
    <rPh sb="0" eb="3">
      <t>アトカタツ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</si>
</sst>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F800]dddd\,\ mmmm\ dd\,\ yyyy"/>
    <numFmt numFmtId="178" formatCode="yyyy&quot;年&quot;m&quot;月&quot;d&quot;日&quot;;@"/>
  </numFmts>
  <fonts count="48">
    <font>
      <sz val="11"/>
      <color theme="1"/>
      <name val="ＭＳ Ｐゴシック"/>
      <family val="3"/>
      <charset val="128"/>
      <scheme val="minor"/>
    </font>
    <font>
      <sz val="11"/>
      <color theme="1"/>
      <name val="ＭＳ Ｐゴシック"/>
      <family val="2"/>
      <charset val="128"/>
      <scheme val="minor"/>
    </font>
    <font>
      <b/>
      <sz val="28"/>
      <color theme="1"/>
      <name val="Meiryo UI"/>
      <family val="3"/>
      <charset val="128"/>
    </font>
    <font>
      <sz val="6"/>
      <name val="ＭＳ Ｐゴシック"/>
      <family val="3"/>
      <charset val="128"/>
      <scheme val="minor"/>
    </font>
    <font>
      <sz val="6"/>
      <name val="ＭＳ Ｐゴシック"/>
      <family val="3"/>
      <charset val="128"/>
    </font>
    <font>
      <sz val="11"/>
      <color theme="1"/>
      <name val="Meiryo UI"/>
      <family val="3"/>
      <charset val="128"/>
    </font>
    <font>
      <b/>
      <sz val="14"/>
      <color theme="1"/>
      <name val="Meiryo UI"/>
      <family val="3"/>
      <charset val="128"/>
    </font>
    <font>
      <b/>
      <sz val="12"/>
      <color theme="1"/>
      <name val="Meiryo UI"/>
      <family val="3"/>
      <charset val="128"/>
    </font>
    <font>
      <sz val="11"/>
      <color indexed="8"/>
      <name val="Meiryo UI"/>
      <family val="3"/>
      <charset val="128"/>
    </font>
    <font>
      <sz val="6"/>
      <color rgb="FFFF0000"/>
      <name val="Meiryo UI"/>
      <family val="3"/>
      <charset val="128"/>
    </font>
    <font>
      <b/>
      <sz val="9"/>
      <color theme="1"/>
      <name val="Meiryo UI"/>
      <family val="3"/>
      <charset val="128"/>
    </font>
    <font>
      <sz val="11"/>
      <color theme="1"/>
      <name val="ＭＳ Ｐゴシック"/>
      <family val="3"/>
      <charset val="128"/>
      <scheme val="minor"/>
    </font>
    <font>
      <sz val="11"/>
      <name val="ＭＳ Ｐゴシック"/>
      <family val="3"/>
      <charset val="128"/>
    </font>
    <font>
      <sz val="11"/>
      <color rgb="FFFF0000"/>
      <name val="Meiryo UI"/>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b/>
      <sz val="10"/>
      <name val="ＭＳ Ｐゴシック"/>
      <family val="3"/>
      <charset val="128"/>
    </font>
    <font>
      <b/>
      <sz val="12"/>
      <color rgb="FFFF0000"/>
      <name val="ＭＳ Ｐゴシック"/>
      <family val="3"/>
      <charset val="128"/>
    </font>
    <font>
      <b/>
      <sz val="12"/>
      <color indexed="10"/>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sz val="8"/>
      <name val="ＭＳ Ｐゴシック"/>
      <family val="3"/>
      <charset val="128"/>
    </font>
    <font>
      <sz val="12"/>
      <color theme="1"/>
      <name val="Meiryo UI"/>
      <family val="3"/>
      <charset val="128"/>
    </font>
    <font>
      <sz val="6"/>
      <name val="ＭＳ Ｐゴシック"/>
      <family val="2"/>
      <charset val="128"/>
      <scheme val="minor"/>
    </font>
    <font>
      <sz val="12"/>
      <color theme="7"/>
      <name val="ＭＳ Ｐゴシック"/>
      <family val="3"/>
      <charset val="128"/>
    </font>
    <font>
      <sz val="11"/>
      <name val="HG丸ｺﾞｼｯｸM-PRO"/>
      <family val="3"/>
      <charset val="128"/>
    </font>
    <font>
      <sz val="10"/>
      <color indexed="23"/>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7"/>
      <name val="HG丸ｺﾞｼｯｸM-PRO"/>
      <family val="3"/>
      <charset val="128"/>
    </font>
    <font>
      <sz val="12"/>
      <name val="ＭＳ Ｐ明朝"/>
      <family val="1"/>
      <charset val="128"/>
    </font>
    <font>
      <sz val="6"/>
      <name val="ＭＳ Ｐ明朝"/>
      <family val="1"/>
      <charset val="128"/>
    </font>
    <font>
      <sz val="11"/>
      <name val="ＭＳ Ｐ明朝"/>
      <family val="1"/>
      <charset val="128"/>
    </font>
    <font>
      <sz val="9"/>
      <name val="ＭＳ Ｐ明朝"/>
      <family val="1"/>
      <charset val="128"/>
    </font>
    <font>
      <b/>
      <sz val="18"/>
      <name val="ＭＳ Ｐゴシック"/>
      <family val="2"/>
      <charset val="128"/>
    </font>
    <font>
      <b/>
      <sz val="16"/>
      <name val="ＭＳ Ｐゴシック"/>
      <family val="2"/>
      <charset val="128"/>
    </font>
    <font>
      <b/>
      <sz val="20"/>
      <name val="ＭＳ Ｐゴシック"/>
      <family val="2"/>
      <charset val="128"/>
    </font>
    <font>
      <b/>
      <sz val="11"/>
      <name val="ＭＳ Ｐゴシック"/>
      <family val="3"/>
      <charset val="128"/>
    </font>
    <font>
      <b/>
      <sz val="18"/>
      <color theme="1"/>
      <name val="ＭＳ Ｐゴシック"/>
      <family val="3"/>
      <charset val="128"/>
    </font>
    <font>
      <b/>
      <sz val="11"/>
      <color rgb="FFFF0000"/>
      <name val="Meiryo UI"/>
      <family val="3"/>
      <charset val="128"/>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indexed="9"/>
        <bgColor indexed="64"/>
      </patternFill>
    </fill>
    <fill>
      <patternFill patternType="solid">
        <fgColor rgb="FFFFCCFF"/>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s>
  <borders count="2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Down="1">
      <left/>
      <right style="thin">
        <color indexed="64"/>
      </right>
      <top style="medium">
        <color indexed="64"/>
      </top>
      <bottom/>
      <diagonal style="thin">
        <color indexed="64"/>
      </diagonal>
    </border>
    <border>
      <left/>
      <right/>
      <top/>
      <bottom style="dashed">
        <color indexed="64"/>
      </bottom>
      <diagonal/>
    </border>
    <border>
      <left/>
      <right style="medium">
        <color indexed="64"/>
      </right>
      <top/>
      <bottom style="dashed">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left/>
      <right/>
      <top style="dashed">
        <color indexed="64"/>
      </top>
      <bottom style="medium">
        <color indexed="64"/>
      </bottom>
      <diagonal/>
    </border>
    <border>
      <left style="medium">
        <color indexed="64"/>
      </left>
      <right/>
      <top/>
      <bottom/>
      <diagonal/>
    </border>
    <border>
      <left/>
      <right style="medium">
        <color indexed="64"/>
      </right>
      <top/>
      <bottom/>
      <diagonal/>
    </border>
    <border>
      <left style="dashed">
        <color indexed="64"/>
      </left>
      <right/>
      <top/>
      <bottom style="dash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dashed">
        <color indexed="64"/>
      </left>
      <right/>
      <top style="dashed">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diagonalDown="1">
      <left/>
      <right/>
      <top style="medium">
        <color indexed="64"/>
      </top>
      <bottom/>
      <diagonal style="thin">
        <color indexed="64"/>
      </diagonal>
    </border>
    <border>
      <left style="dashed">
        <color indexed="64"/>
      </left>
      <right/>
      <top style="medium">
        <color indexed="64"/>
      </top>
      <bottom style="dashed">
        <color indexed="64"/>
      </bottom>
      <diagonal/>
    </border>
    <border>
      <left/>
      <right style="thin">
        <color indexed="64"/>
      </right>
      <top style="medium">
        <color indexed="64"/>
      </top>
      <bottom style="dashed">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ashed">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diagonalDown="1">
      <left/>
      <right style="medium">
        <color indexed="64"/>
      </right>
      <top style="thin">
        <color indexed="64"/>
      </top>
      <bottom/>
      <diagonal style="thin">
        <color indexed="64"/>
      </diagonal>
    </border>
    <border>
      <left/>
      <right style="thin">
        <color indexed="64"/>
      </right>
      <top style="dashed">
        <color indexed="64"/>
      </top>
      <bottom style="medium">
        <color indexed="64"/>
      </bottom>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medium">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dashed">
        <color indexed="22"/>
      </left>
      <right/>
      <top style="dashed">
        <color indexed="22"/>
      </top>
      <bottom/>
      <diagonal/>
    </border>
    <border>
      <left/>
      <right/>
      <top style="dashed">
        <color indexed="22"/>
      </top>
      <bottom/>
      <diagonal/>
    </border>
    <border>
      <left style="dashed">
        <color indexed="22"/>
      </left>
      <right/>
      <top/>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top style="thin">
        <color indexed="64"/>
      </top>
      <bottom style="thin">
        <color indexed="64"/>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right style="thin">
        <color indexed="55"/>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right style="thin">
        <color indexed="55"/>
      </right>
      <top style="thin">
        <color indexed="55"/>
      </top>
      <bottom/>
      <diagonal/>
    </border>
    <border>
      <left style="thin">
        <color indexed="55"/>
      </left>
      <right style="thin">
        <color indexed="64"/>
      </right>
      <top style="thin">
        <color indexed="55"/>
      </top>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medium">
        <color indexed="64"/>
      </left>
      <right style="thin">
        <color indexed="55"/>
      </right>
      <top style="thin">
        <color indexed="55"/>
      </top>
      <bottom style="double">
        <color indexed="64"/>
      </bottom>
      <diagonal/>
    </border>
    <border>
      <left style="thin">
        <color indexed="55"/>
      </left>
      <right style="thin">
        <color indexed="55"/>
      </right>
      <top style="thin">
        <color indexed="55"/>
      </top>
      <bottom style="double">
        <color indexed="64"/>
      </bottom>
      <diagonal/>
    </border>
    <border>
      <left style="thin">
        <color indexed="55"/>
      </left>
      <right style="medium">
        <color indexed="64"/>
      </right>
      <top style="thin">
        <color indexed="55"/>
      </top>
      <bottom style="double">
        <color indexed="64"/>
      </bottom>
      <diagonal/>
    </border>
    <border>
      <left/>
      <right style="thin">
        <color indexed="55"/>
      </right>
      <top style="thin">
        <color indexed="55"/>
      </top>
      <bottom style="double">
        <color indexed="64"/>
      </bottom>
      <diagonal/>
    </border>
    <border>
      <left style="thin">
        <color indexed="55"/>
      </left>
      <right style="thin">
        <color indexed="64"/>
      </right>
      <top style="thin">
        <color indexed="55"/>
      </top>
      <bottom style="double">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55"/>
      </left>
      <right/>
      <top/>
      <bottom style="thin">
        <color indexed="55"/>
      </bottom>
      <diagonal/>
    </border>
    <border>
      <left style="thin">
        <color indexed="64"/>
      </left>
      <right style="thin">
        <color indexed="55"/>
      </right>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right/>
      <top style="medium">
        <color indexed="64"/>
      </top>
      <bottom style="dashed">
        <color indexed="22"/>
      </bottom>
      <diagonal/>
    </border>
    <border>
      <left style="dashed">
        <color indexed="22"/>
      </left>
      <right/>
      <top/>
      <bottom style="dashed">
        <color indexed="22"/>
      </bottom>
      <diagonal/>
    </border>
    <border>
      <left/>
      <right/>
      <top/>
      <bottom style="dashed">
        <color indexed="22"/>
      </bottom>
      <diagonal/>
    </border>
    <border>
      <left/>
      <right/>
      <top/>
      <bottom style="double">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12">
    <xf numFmtId="0" fontId="0" fillId="0" borderId="0">
      <alignment vertical="center"/>
    </xf>
    <xf numFmtId="0" fontId="12" fillId="0" borderId="0">
      <alignment vertical="center"/>
    </xf>
    <xf numFmtId="0" fontId="11" fillId="0" borderId="0">
      <alignment vertical="center"/>
    </xf>
    <xf numFmtId="0" fontId="12"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38" fillId="0" borderId="0"/>
  </cellStyleXfs>
  <cellXfs count="824">
    <xf numFmtId="0" fontId="0" fillId="0" borderId="0" xfId="0">
      <alignmen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lignment horizontal="center" vertical="center" shrinkToFit="1"/>
    </xf>
    <xf numFmtId="0" fontId="5" fillId="0" borderId="18" xfId="0" applyFont="1" applyFill="1" applyBorder="1" applyAlignment="1" applyProtection="1">
      <alignment horizontal="center" vertical="center" shrinkToFit="1"/>
      <protection locked="0"/>
    </xf>
    <xf numFmtId="0" fontId="8" fillId="5" borderId="18"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8" fillId="5" borderId="30" xfId="0" applyFont="1" applyFill="1" applyBorder="1" applyAlignment="1">
      <alignment horizontal="center" vertical="center"/>
    </xf>
    <xf numFmtId="0" fontId="5" fillId="0" borderId="31" xfId="0" applyFont="1" applyFill="1" applyBorder="1" applyAlignment="1" applyProtection="1">
      <alignment horizontal="center" vertical="center" shrinkToFit="1"/>
      <protection locked="0"/>
    </xf>
    <xf numFmtId="0" fontId="5" fillId="0" borderId="37"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2" fillId="2" borderId="0" xfId="0" applyFont="1" applyFill="1" applyAlignment="1">
      <alignment horizontal="center" vertical="center"/>
    </xf>
    <xf numFmtId="0" fontId="5" fillId="4"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shrinkToFit="1"/>
      <protection locked="0"/>
    </xf>
    <xf numFmtId="176" fontId="9" fillId="0" borderId="0"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55" xfId="0" applyFont="1" applyFill="1" applyBorder="1" applyAlignment="1" applyProtection="1">
      <alignment horizontal="center" vertical="center" shrinkToFit="1"/>
      <protection locked="0"/>
    </xf>
    <xf numFmtId="0" fontId="8" fillId="6" borderId="18" xfId="0" applyFont="1" applyFill="1" applyBorder="1" applyAlignment="1">
      <alignment horizontal="center" vertical="center"/>
    </xf>
    <xf numFmtId="0" fontId="5" fillId="2" borderId="56" xfId="0" applyFont="1" applyFill="1" applyBorder="1" applyAlignment="1" applyProtection="1">
      <alignment horizontal="center" vertical="center" shrinkToFit="1"/>
      <protection locked="0"/>
    </xf>
    <xf numFmtId="0" fontId="5" fillId="0" borderId="55"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center" vertical="center" shrinkToFit="1"/>
      <protection locked="0"/>
    </xf>
    <xf numFmtId="0" fontId="5" fillId="2" borderId="59" xfId="0" applyFont="1" applyFill="1" applyBorder="1" applyAlignment="1" applyProtection="1">
      <alignment horizontal="center" vertical="center" shrinkToFit="1"/>
      <protection locked="0"/>
    </xf>
    <xf numFmtId="0" fontId="8" fillId="6" borderId="24" xfId="0" applyFont="1" applyFill="1" applyBorder="1" applyAlignment="1">
      <alignment horizontal="center" vertical="center"/>
    </xf>
    <xf numFmtId="0" fontId="5" fillId="2" borderId="60" xfId="0"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center" vertical="center" shrinkToFit="1"/>
      <protection locked="0"/>
    </xf>
    <xf numFmtId="0" fontId="5" fillId="0" borderId="60" xfId="0" applyFont="1" applyFill="1" applyBorder="1" applyAlignment="1" applyProtection="1">
      <alignment horizontal="center" vertical="center" shrinkToFit="1"/>
      <protection locked="0"/>
    </xf>
    <xf numFmtId="0" fontId="5" fillId="2" borderId="37" xfId="0" applyFont="1" applyFill="1" applyBorder="1" applyAlignment="1">
      <alignment horizontal="center" vertical="center" shrinkToFit="1"/>
    </xf>
    <xf numFmtId="0" fontId="8" fillId="6" borderId="30" xfId="0" applyFont="1" applyFill="1" applyBorder="1" applyAlignment="1">
      <alignment horizontal="center" vertical="center"/>
    </xf>
    <xf numFmtId="0" fontId="5" fillId="2" borderId="65" xfId="0" applyFont="1" applyFill="1" applyBorder="1" applyAlignment="1">
      <alignment horizontal="center" vertical="center" shrinkToFit="1"/>
    </xf>
    <xf numFmtId="0" fontId="5" fillId="2" borderId="37"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65" xfId="0" applyFont="1" applyFill="1" applyBorder="1" applyAlignment="1" applyProtection="1">
      <alignment horizontal="center" vertical="center" shrinkToFit="1"/>
      <protection locked="0"/>
    </xf>
    <xf numFmtId="0" fontId="5" fillId="2" borderId="59"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8" fillId="6" borderId="73" xfId="0" applyFont="1" applyFill="1" applyBorder="1" applyAlignment="1">
      <alignment horizontal="center" vertical="center"/>
    </xf>
    <xf numFmtId="0" fontId="5" fillId="2" borderId="23" xfId="0" applyFont="1" applyFill="1" applyBorder="1" applyAlignment="1">
      <alignment horizontal="center" vertical="center" shrinkToFit="1"/>
    </xf>
    <xf numFmtId="0" fontId="8" fillId="6" borderId="47" xfId="0" applyFont="1" applyFill="1" applyBorder="1" applyAlignment="1">
      <alignment horizontal="center" vertical="center"/>
    </xf>
    <xf numFmtId="0" fontId="5" fillId="2" borderId="61"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8" fillId="6" borderId="34" xfId="0" applyFont="1" applyFill="1" applyBorder="1" applyAlignment="1">
      <alignment horizontal="center" vertical="center"/>
    </xf>
    <xf numFmtId="0" fontId="5" fillId="0" borderId="75" xfId="0" applyFont="1" applyFill="1" applyBorder="1" applyAlignment="1">
      <alignment horizontal="center" vertical="center" shrinkToFit="1"/>
    </xf>
    <xf numFmtId="0" fontId="5" fillId="0" borderId="24" xfId="0" applyFont="1" applyFill="1" applyBorder="1" applyAlignment="1" applyProtection="1">
      <alignment horizontal="center" vertical="center" shrinkToFit="1"/>
      <protection locked="0"/>
    </xf>
    <xf numFmtId="0" fontId="8" fillId="5" borderId="24" xfId="0" applyFont="1" applyFill="1" applyBorder="1" applyAlignment="1">
      <alignment horizontal="center" vertical="center"/>
    </xf>
    <xf numFmtId="56" fontId="5" fillId="2" borderId="17" xfId="0" applyNumberFormat="1" applyFont="1" applyFill="1" applyBorder="1" applyAlignment="1">
      <alignment horizontal="center" vertical="center"/>
    </xf>
    <xf numFmtId="56" fontId="5" fillId="2" borderId="15" xfId="0" applyNumberFormat="1" applyFont="1" applyFill="1" applyBorder="1" applyAlignment="1">
      <alignment horizontal="center" vertical="center"/>
    </xf>
    <xf numFmtId="0" fontId="5" fillId="0" borderId="34" xfId="0" applyFont="1" applyFill="1" applyBorder="1" applyAlignment="1" applyProtection="1">
      <alignment horizontal="center" vertical="center" shrinkToFit="1"/>
      <protection locked="0"/>
    </xf>
    <xf numFmtId="0" fontId="8" fillId="5" borderId="34" xfId="0" applyFont="1" applyFill="1" applyBorder="1" applyAlignment="1">
      <alignment horizontal="center" vertical="center"/>
    </xf>
    <xf numFmtId="0" fontId="5" fillId="0" borderId="79" xfId="0" applyFont="1" applyFill="1" applyBorder="1" applyAlignment="1" applyProtection="1">
      <alignment horizontal="center" vertical="center" shrinkToFit="1"/>
      <protection locked="0"/>
    </xf>
    <xf numFmtId="0" fontId="13" fillId="2" borderId="0" xfId="0" applyFont="1" applyFill="1" applyAlignment="1">
      <alignment horizontal="center" vertical="center" shrinkToFit="1"/>
    </xf>
    <xf numFmtId="0" fontId="14" fillId="0" borderId="0" xfId="1" applyFont="1" applyBorder="1" applyAlignment="1">
      <alignment horizontal="left" vertical="center"/>
    </xf>
    <xf numFmtId="56" fontId="15" fillId="0" borderId="9" xfId="1" applyNumberFormat="1" applyFont="1" applyBorder="1" applyAlignment="1">
      <alignment vertical="center"/>
    </xf>
    <xf numFmtId="0" fontId="16" fillId="0" borderId="9" xfId="1" applyFont="1" applyBorder="1" applyAlignment="1">
      <alignment vertical="center"/>
    </xf>
    <xf numFmtId="0" fontId="14" fillId="0" borderId="0" xfId="1" applyFont="1" applyAlignment="1">
      <alignment horizontal="left" vertical="center"/>
    </xf>
    <xf numFmtId="0" fontId="15" fillId="0" borderId="9" xfId="1" applyFont="1" applyBorder="1" applyAlignment="1">
      <alignment vertical="center"/>
    </xf>
    <xf numFmtId="0" fontId="17" fillId="0" borderId="0" xfId="1" applyFont="1" applyAlignment="1">
      <alignment horizontal="left" vertical="center"/>
    </xf>
    <xf numFmtId="0" fontId="15" fillId="0" borderId="80" xfId="1" applyFont="1" applyBorder="1" applyAlignment="1">
      <alignment horizontal="center" vertical="center"/>
    </xf>
    <xf numFmtId="20" fontId="15" fillId="0" borderId="80" xfId="1" applyNumberFormat="1" applyFont="1" applyBorder="1" applyAlignment="1">
      <alignment horizontal="center" vertical="center"/>
    </xf>
    <xf numFmtId="0" fontId="18" fillId="0" borderId="80" xfId="1" applyFont="1" applyBorder="1" applyAlignment="1">
      <alignment horizontal="center" vertical="center" wrapText="1"/>
    </xf>
    <xf numFmtId="0" fontId="21" fillId="8" borderId="36" xfId="1" applyFont="1" applyFill="1" applyBorder="1" applyAlignment="1">
      <alignment horizontal="center" vertical="center"/>
    </xf>
    <xf numFmtId="0" fontId="21" fillId="8" borderId="83" xfId="1" applyFont="1" applyFill="1" applyBorder="1" applyAlignment="1">
      <alignment horizontal="center" vertical="center"/>
    </xf>
    <xf numFmtId="0" fontId="22" fillId="8" borderId="83" xfId="1" applyFont="1" applyFill="1" applyBorder="1" applyAlignment="1">
      <alignment horizontal="center" vertical="center"/>
    </xf>
    <xf numFmtId="0" fontId="21" fillId="8" borderId="84" xfId="1" applyFont="1" applyFill="1" applyBorder="1" applyAlignment="1">
      <alignment horizontal="center" vertical="distributed"/>
    </xf>
    <xf numFmtId="0" fontId="21" fillId="8" borderId="3" xfId="1" applyFont="1" applyFill="1" applyBorder="1" applyAlignment="1">
      <alignment horizontal="center" vertical="distributed"/>
    </xf>
    <xf numFmtId="0" fontId="21" fillId="8" borderId="85" xfId="1" applyFont="1" applyFill="1" applyBorder="1" applyAlignment="1">
      <alignment horizontal="left" vertical="center"/>
    </xf>
    <xf numFmtId="0" fontId="25" fillId="2" borderId="87" xfId="1" applyFont="1" applyFill="1" applyBorder="1" applyAlignment="1">
      <alignment horizontal="center" vertical="center"/>
    </xf>
    <xf numFmtId="0" fontId="25" fillId="2" borderId="88" xfId="1" applyFont="1" applyFill="1" applyBorder="1" applyAlignment="1">
      <alignment horizontal="center" vertical="center"/>
    </xf>
    <xf numFmtId="0" fontId="25" fillId="2" borderId="88" xfId="1" applyFont="1" applyFill="1" applyBorder="1" applyAlignment="1">
      <alignment horizontal="center" vertical="distributed"/>
    </xf>
    <xf numFmtId="0" fontId="21" fillId="2" borderId="0" xfId="1" applyFont="1" applyFill="1" applyBorder="1" applyAlignment="1">
      <alignment vertical="center"/>
    </xf>
    <xf numFmtId="0" fontId="25" fillId="2" borderId="91" xfId="1" applyFont="1" applyFill="1" applyBorder="1" applyAlignment="1">
      <alignment horizontal="center" vertical="center"/>
    </xf>
    <xf numFmtId="0" fontId="25" fillId="2" borderId="92" xfId="1" applyFont="1" applyFill="1" applyBorder="1" applyAlignment="1">
      <alignment horizontal="center" vertical="center"/>
    </xf>
    <xf numFmtId="0" fontId="25" fillId="2" borderId="93" xfId="1" applyFont="1" applyFill="1" applyBorder="1" applyAlignment="1">
      <alignment horizontal="center" vertical="distributed"/>
    </xf>
    <xf numFmtId="0" fontId="21" fillId="8" borderId="0" xfId="1" applyFont="1" applyFill="1" applyBorder="1" applyAlignment="1">
      <alignment horizontal="center" vertical="center"/>
    </xf>
    <xf numFmtId="0" fontId="12" fillId="0" borderId="0" xfId="1">
      <alignment vertical="center"/>
    </xf>
    <xf numFmtId="0" fontId="12" fillId="8" borderId="0" xfId="1" applyFill="1">
      <alignment vertical="center"/>
    </xf>
    <xf numFmtId="0" fontId="21" fillId="2" borderId="85" xfId="1" applyFont="1" applyFill="1" applyBorder="1" applyAlignment="1">
      <alignment vertical="center"/>
    </xf>
    <xf numFmtId="0" fontId="12" fillId="11" borderId="0" xfId="1" applyFill="1">
      <alignment vertical="center"/>
    </xf>
    <xf numFmtId="0" fontId="26" fillId="0" borderId="0" xfId="1" applyFont="1" applyAlignment="1">
      <alignment horizontal="left" vertical="center"/>
    </xf>
    <xf numFmtId="0" fontId="21" fillId="0" borderId="0" xfId="1" applyFont="1">
      <alignment vertical="center"/>
    </xf>
    <xf numFmtId="0" fontId="14" fillId="0" borderId="0" xfId="4" applyFont="1" applyAlignment="1">
      <alignment horizontal="left" vertical="center"/>
    </xf>
    <xf numFmtId="0" fontId="17" fillId="0" borderId="0" xfId="4" applyFont="1" applyAlignment="1">
      <alignment horizontal="left" vertical="center"/>
    </xf>
    <xf numFmtId="0" fontId="14" fillId="0" borderId="0" xfId="4" applyFont="1" applyAlignment="1">
      <alignment horizontal="center" vertical="center"/>
    </xf>
    <xf numFmtId="0" fontId="12" fillId="0" borderId="0" xfId="4">
      <alignment vertical="center"/>
    </xf>
    <xf numFmtId="0" fontId="29" fillId="0" borderId="0" xfId="4" applyFont="1" applyAlignment="1">
      <alignment horizontal="left" vertical="center"/>
    </xf>
    <xf numFmtId="0" fontId="30" fillId="0" borderId="0" xfId="1" applyFont="1">
      <alignment vertical="center"/>
    </xf>
    <xf numFmtId="0" fontId="30" fillId="0" borderId="103" xfId="1" applyFont="1" applyFill="1" applyBorder="1">
      <alignment vertical="center"/>
    </xf>
    <xf numFmtId="0" fontId="30" fillId="0" borderId="104" xfId="1" applyFont="1" applyFill="1" applyBorder="1">
      <alignment vertical="center"/>
    </xf>
    <xf numFmtId="0" fontId="30" fillId="0" borderId="104" xfId="1" applyFont="1" applyBorder="1">
      <alignment vertical="center"/>
    </xf>
    <xf numFmtId="0" fontId="30" fillId="0" borderId="103" xfId="1" applyFont="1" applyBorder="1">
      <alignment vertical="center"/>
    </xf>
    <xf numFmtId="0" fontId="30" fillId="0" borderId="0" xfId="1" applyFont="1" applyBorder="1">
      <alignment vertical="center"/>
    </xf>
    <xf numFmtId="0" fontId="30" fillId="0" borderId="105" xfId="1" applyFont="1" applyFill="1" applyBorder="1">
      <alignment vertical="center"/>
    </xf>
    <xf numFmtId="0" fontId="30" fillId="0" borderId="0" xfId="1" applyFont="1" applyFill="1" applyBorder="1">
      <alignment vertical="center"/>
    </xf>
    <xf numFmtId="0" fontId="30" fillId="0" borderId="0" xfId="1" applyFont="1" applyFill="1" applyBorder="1" applyAlignment="1">
      <alignment horizontal="left" vertical="center"/>
    </xf>
    <xf numFmtId="0" fontId="30" fillId="0" borderId="105" xfId="1" applyFont="1" applyBorder="1">
      <alignment vertical="center"/>
    </xf>
    <xf numFmtId="0" fontId="30" fillId="0" borderId="0" xfId="1" applyFont="1" applyFill="1">
      <alignment vertical="center"/>
    </xf>
    <xf numFmtId="0" fontId="37" fillId="0" borderId="121" xfId="1" applyFont="1" applyFill="1" applyBorder="1" applyAlignment="1">
      <alignment horizontal="center" vertical="center"/>
    </xf>
    <xf numFmtId="0" fontId="30" fillId="0" borderId="120" xfId="1" applyFont="1" applyFill="1" applyBorder="1">
      <alignment vertical="center"/>
    </xf>
    <xf numFmtId="0" fontId="30" fillId="0" borderId="169" xfId="1" applyFont="1" applyFill="1" applyBorder="1">
      <alignment vertical="center"/>
    </xf>
    <xf numFmtId="0" fontId="30" fillId="0" borderId="119" xfId="1" applyFont="1" applyFill="1" applyBorder="1">
      <alignment vertical="center"/>
    </xf>
    <xf numFmtId="0" fontId="30" fillId="0" borderId="122" xfId="1" applyFont="1" applyFill="1" applyBorder="1">
      <alignment vertical="center"/>
    </xf>
    <xf numFmtId="0" fontId="30" fillId="0" borderId="175" xfId="1" applyFont="1" applyFill="1" applyBorder="1">
      <alignment vertical="center"/>
    </xf>
    <xf numFmtId="0" fontId="30" fillId="0" borderId="176" xfId="1" applyFont="1" applyFill="1" applyBorder="1">
      <alignment vertical="center"/>
    </xf>
    <xf numFmtId="0" fontId="30" fillId="0" borderId="176" xfId="1" applyFont="1" applyBorder="1">
      <alignment vertical="center"/>
    </xf>
    <xf numFmtId="0" fontId="30" fillId="0" borderId="175" xfId="1" applyFont="1" applyBorder="1">
      <alignment vertical="center"/>
    </xf>
    <xf numFmtId="0" fontId="38" fillId="0" borderId="0" xfId="11" applyAlignment="1">
      <alignment vertical="center"/>
    </xf>
    <xf numFmtId="0" fontId="38" fillId="8" borderId="0" xfId="11" applyFill="1" applyAlignment="1">
      <alignment vertical="center"/>
    </xf>
    <xf numFmtId="0" fontId="12" fillId="8" borderId="178" xfId="11" applyFont="1" applyFill="1" applyBorder="1" applyAlignment="1">
      <alignment vertical="center"/>
    </xf>
    <xf numFmtId="0" fontId="12" fillId="8" borderId="0" xfId="11" applyFont="1" applyFill="1" applyAlignment="1">
      <alignment vertical="center"/>
    </xf>
    <xf numFmtId="0" fontId="12" fillId="8" borderId="0" xfId="3" applyFont="1" applyFill="1" applyBorder="1" applyAlignment="1" applyProtection="1">
      <alignment horizontal="left" vertical="center"/>
    </xf>
    <xf numFmtId="0" fontId="40" fillId="0" borderId="0" xfId="11" applyFont="1"/>
    <xf numFmtId="0" fontId="12" fillId="8" borderId="179" xfId="11" applyFont="1" applyFill="1" applyBorder="1" applyAlignment="1">
      <alignment horizontal="center" vertical="center" shrinkToFit="1"/>
    </xf>
    <xf numFmtId="0" fontId="12" fillId="8" borderId="180" xfId="11" applyFont="1" applyFill="1" applyBorder="1" applyAlignment="1">
      <alignment horizontal="center" vertical="center" shrinkToFit="1"/>
    </xf>
    <xf numFmtId="0" fontId="38" fillId="0" borderId="0" xfId="11" applyFont="1" applyAlignment="1">
      <alignment horizontal="center" vertical="center" shrinkToFit="1"/>
    </xf>
    <xf numFmtId="0" fontId="17" fillId="8" borderId="179" xfId="11" applyFont="1" applyFill="1" applyBorder="1" applyAlignment="1">
      <alignment horizontal="center" vertical="center"/>
    </xf>
    <xf numFmtId="56" fontId="12" fillId="8" borderId="179" xfId="11" applyNumberFormat="1" applyFont="1" applyFill="1" applyBorder="1" applyAlignment="1">
      <alignment horizontal="center" vertical="center"/>
    </xf>
    <xf numFmtId="0" fontId="12" fillId="8" borderId="179" xfId="11" applyFont="1" applyFill="1" applyBorder="1" applyAlignment="1">
      <alignment horizontal="center" vertical="center"/>
    </xf>
    <xf numFmtId="0" fontId="41" fillId="0" borderId="0" xfId="11" applyFont="1" applyAlignment="1">
      <alignment vertical="center"/>
    </xf>
    <xf numFmtId="0" fontId="38" fillId="0" borderId="0" xfId="11" applyFont="1" applyAlignment="1">
      <alignment vertical="center"/>
    </xf>
    <xf numFmtId="0" fontId="12" fillId="0" borderId="0" xfId="3"/>
    <xf numFmtId="177" fontId="42" fillId="0" borderId="190" xfId="3" quotePrefix="1" applyNumberFormat="1" applyFont="1" applyBorder="1" applyAlignment="1">
      <alignment horizontal="right" vertical="center"/>
    </xf>
    <xf numFmtId="177" fontId="42" fillId="0" borderId="191" xfId="3" applyNumberFormat="1" applyFont="1" applyBorder="1" applyAlignment="1">
      <alignment horizontal="right" vertical="center"/>
    </xf>
    <xf numFmtId="177" fontId="42" fillId="0" borderId="191" xfId="3" quotePrefix="1" applyNumberFormat="1" applyFont="1" applyBorder="1" applyAlignment="1">
      <alignment horizontal="right" vertical="center"/>
    </xf>
    <xf numFmtId="177" fontId="42" fillId="0" borderId="192" xfId="3" applyNumberFormat="1" applyFont="1" applyBorder="1" applyAlignment="1">
      <alignment horizontal="center" vertical="center"/>
    </xf>
    <xf numFmtId="49" fontId="42" fillId="0" borderId="193" xfId="3" applyNumberFormat="1" applyFont="1" applyBorder="1" applyAlignment="1">
      <alignment horizontal="center" vertical="center"/>
    </xf>
    <xf numFmtId="178" fontId="42" fillId="0" borderId="189" xfId="3" quotePrefix="1" applyNumberFormat="1" applyFont="1" applyBorder="1" applyAlignment="1">
      <alignment horizontal="center" vertical="center"/>
    </xf>
    <xf numFmtId="178" fontId="42" fillId="0" borderId="189" xfId="3" applyNumberFormat="1" applyFont="1" applyBorder="1" applyAlignment="1">
      <alignment horizontal="center" vertical="center"/>
    </xf>
    <xf numFmtId="178" fontId="42" fillId="0" borderId="194" xfId="3" applyNumberFormat="1" applyFont="1" applyBorder="1" applyAlignment="1">
      <alignment horizontal="center" vertical="center"/>
    </xf>
    <xf numFmtId="0" fontId="14" fillId="0" borderId="0" xfId="3" applyFont="1"/>
    <xf numFmtId="0" fontId="16" fillId="12" borderId="195" xfId="3" applyFont="1" applyFill="1" applyBorder="1" applyAlignment="1">
      <alignment horizontal="center" vertical="distributed"/>
    </xf>
    <xf numFmtId="0" fontId="16" fillId="12" borderId="197" xfId="3" applyFont="1" applyFill="1" applyBorder="1" applyAlignment="1">
      <alignment horizontal="center" vertical="distributed"/>
    </xf>
    <xf numFmtId="0" fontId="12" fillId="0" borderId="0" xfId="3" applyBorder="1" applyAlignment="1">
      <alignment horizontal="center"/>
    </xf>
    <xf numFmtId="0" fontId="16" fillId="12" borderId="182" xfId="3" applyFont="1" applyFill="1" applyBorder="1" applyAlignment="1">
      <alignment horizontal="center" vertical="distributed"/>
    </xf>
    <xf numFmtId="0" fontId="16" fillId="12" borderId="210" xfId="3" applyFont="1" applyFill="1" applyBorder="1" applyAlignment="1">
      <alignment horizontal="center" vertical="distributed"/>
    </xf>
    <xf numFmtId="0" fontId="16" fillId="0" borderId="0" xfId="3" applyFont="1"/>
    <xf numFmtId="0" fontId="16" fillId="0" borderId="0" xfId="3" applyFont="1" applyBorder="1" applyAlignment="1">
      <alignment horizontal="center" vertical="distributed"/>
    </xf>
    <xf numFmtId="0" fontId="12" fillId="0" borderId="0" xfId="3" applyBorder="1"/>
    <xf numFmtId="0" fontId="12" fillId="0" borderId="0" xfId="1" applyAlignment="1">
      <alignment horizontal="center" vertical="center"/>
    </xf>
    <xf numFmtId="0" fontId="17" fillId="0" borderId="35" xfId="1" applyFont="1" applyBorder="1" applyAlignment="1">
      <alignment horizontal="left" vertical="center"/>
    </xf>
    <xf numFmtId="0" fontId="12" fillId="0" borderId="35" xfId="1" applyBorder="1">
      <alignment vertical="center"/>
    </xf>
    <xf numFmtId="20" fontId="17" fillId="2" borderId="85" xfId="1" applyNumberFormat="1" applyFont="1" applyFill="1" applyBorder="1" applyAlignment="1">
      <alignment horizontal="center" vertical="center"/>
    </xf>
    <xf numFmtId="0" fontId="15" fillId="0" borderId="80" xfId="1" applyFont="1" applyBorder="1" applyAlignment="1">
      <alignment horizontal="center" vertical="center"/>
    </xf>
    <xf numFmtId="0" fontId="12" fillId="0" borderId="0" xfId="1" applyBorder="1">
      <alignment vertical="center"/>
    </xf>
    <xf numFmtId="0" fontId="15" fillId="0" borderId="80" xfId="1" applyFont="1" applyBorder="1" applyAlignment="1">
      <alignment horizontal="center" vertical="center"/>
    </xf>
    <xf numFmtId="0" fontId="15" fillId="0" borderId="80" xfId="1" applyFont="1" applyBorder="1" applyAlignment="1">
      <alignment horizontal="center" vertical="center"/>
    </xf>
    <xf numFmtId="0" fontId="2" fillId="2" borderId="0" xfId="0" applyFont="1" applyFill="1" applyAlignment="1">
      <alignment horizontal="center" vertical="center"/>
    </xf>
    <xf numFmtId="56" fontId="5" fillId="2" borderId="45" xfId="0" applyNumberFormat="1" applyFont="1" applyFill="1" applyBorder="1" applyAlignment="1">
      <alignment horizontal="center" vertical="center"/>
    </xf>
    <xf numFmtId="56" fontId="5" fillId="2" borderId="46" xfId="0" applyNumberFormat="1" applyFont="1" applyFill="1" applyBorder="1" applyAlignment="1">
      <alignment horizontal="center" vertical="center"/>
    </xf>
    <xf numFmtId="0" fontId="15" fillId="0" borderId="80" xfId="1" applyFont="1" applyBorder="1" applyAlignment="1">
      <alignment horizontal="center" vertical="center"/>
    </xf>
    <xf numFmtId="0" fontId="2" fillId="2" borderId="0" xfId="0" applyFont="1" applyFill="1" applyAlignment="1">
      <alignment horizontal="center" vertical="center"/>
    </xf>
    <xf numFmtId="0" fontId="5" fillId="4" borderId="0" xfId="0" applyFont="1" applyFill="1" applyBorder="1" applyAlignment="1" applyProtection="1">
      <alignment horizontal="center" vertical="center" shrinkToFit="1"/>
    </xf>
    <xf numFmtId="0" fontId="5" fillId="4" borderId="9" xfId="0" applyFont="1" applyFill="1" applyBorder="1" applyAlignment="1" applyProtection="1">
      <alignment horizontal="center" vertical="center" shrinkToFit="1"/>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56" fontId="5" fillId="2" borderId="16" xfId="0" applyNumberFormat="1" applyFont="1" applyFill="1" applyBorder="1" applyAlignment="1">
      <alignment horizontal="center" vertical="center"/>
    </xf>
    <xf numFmtId="56" fontId="5" fillId="2" borderId="206" xfId="0" applyNumberFormat="1" applyFont="1" applyFill="1" applyBorder="1" applyAlignment="1">
      <alignment horizontal="center" vertical="center"/>
    </xf>
    <xf numFmtId="56" fontId="5" fillId="13" borderId="206" xfId="0" applyNumberFormat="1" applyFont="1" applyFill="1" applyBorder="1" applyAlignment="1">
      <alignment horizontal="center" vertical="center"/>
    </xf>
    <xf numFmtId="56" fontId="5" fillId="2" borderId="214" xfId="0" applyNumberFormat="1" applyFont="1" applyFill="1" applyBorder="1" applyAlignment="1">
      <alignment horizontal="center" vertical="center"/>
    </xf>
    <xf numFmtId="56" fontId="5" fillId="13" borderId="215" xfId="0" applyNumberFormat="1" applyFont="1" applyFill="1" applyBorder="1" applyAlignment="1">
      <alignment horizontal="center" vertical="center"/>
    </xf>
    <xf numFmtId="56" fontId="5" fillId="13" borderId="213" xfId="0" applyNumberFormat="1" applyFont="1" applyFill="1" applyBorder="1" applyAlignment="1">
      <alignment horizontal="center" vertical="center"/>
    </xf>
    <xf numFmtId="56" fontId="5" fillId="13" borderId="5" xfId="0" applyNumberFormat="1" applyFont="1" applyFill="1" applyBorder="1" applyAlignment="1">
      <alignment horizontal="center" vertical="center"/>
    </xf>
    <xf numFmtId="56" fontId="5" fillId="13" borderId="2" xfId="0" applyNumberFormat="1" applyFont="1" applyFill="1" applyBorder="1" applyAlignment="1">
      <alignment horizontal="center" vertical="center"/>
    </xf>
    <xf numFmtId="56" fontId="5" fillId="13" borderId="216" xfId="0" applyNumberFormat="1" applyFont="1" applyFill="1" applyBorder="1" applyAlignment="1">
      <alignment horizontal="center" vertical="center"/>
    </xf>
    <xf numFmtId="56" fontId="5" fillId="13" borderId="178" xfId="0" applyNumberFormat="1" applyFont="1" applyFill="1" applyBorder="1" applyAlignment="1">
      <alignment horizontal="center" vertical="center"/>
    </xf>
    <xf numFmtId="56" fontId="5" fillId="13" borderId="220" xfId="0" applyNumberFormat="1" applyFont="1" applyFill="1" applyBorder="1" applyAlignment="1">
      <alignment horizontal="center" vertical="center"/>
    </xf>
    <xf numFmtId="56" fontId="5" fillId="13" borderId="7" xfId="0" applyNumberFormat="1" applyFont="1" applyFill="1" applyBorder="1" applyAlignment="1">
      <alignment horizontal="center" vertical="center"/>
    </xf>
    <xf numFmtId="56" fontId="5" fillId="2" borderId="11" xfId="0" applyNumberFormat="1" applyFont="1" applyFill="1" applyBorder="1" applyAlignment="1">
      <alignment horizontal="center" vertical="center"/>
    </xf>
    <xf numFmtId="0" fontId="15" fillId="0" borderId="80" xfId="1" applyFont="1" applyBorder="1" applyAlignment="1">
      <alignment horizontal="center" vertical="center"/>
    </xf>
    <xf numFmtId="0" fontId="15" fillId="0" borderId="80" xfId="1" applyFont="1" applyBorder="1" applyAlignment="1">
      <alignment horizontal="center" vertical="center"/>
    </xf>
    <xf numFmtId="56" fontId="5" fillId="13" borderId="12" xfId="0" applyNumberFormat="1" applyFont="1" applyFill="1" applyBorder="1" applyAlignment="1">
      <alignment horizontal="center" vertical="center"/>
    </xf>
    <xf numFmtId="56" fontId="5" fillId="13" borderId="217" xfId="0" applyNumberFormat="1" applyFont="1" applyFill="1" applyBorder="1" applyAlignment="1">
      <alignment horizontal="center" vertical="center"/>
    </xf>
    <xf numFmtId="56" fontId="5" fillId="13" borderId="221" xfId="0" applyNumberFormat="1" applyFont="1" applyFill="1" applyBorder="1" applyAlignment="1">
      <alignment horizontal="center" vertical="center"/>
    </xf>
    <xf numFmtId="56" fontId="5" fillId="13" borderId="11" xfId="0" applyNumberFormat="1" applyFont="1" applyFill="1" applyBorder="1" applyAlignment="1">
      <alignment horizontal="center" vertical="center"/>
    </xf>
    <xf numFmtId="56" fontId="5" fillId="13" borderId="214" xfId="0" applyNumberFormat="1" applyFont="1" applyFill="1" applyBorder="1" applyAlignment="1">
      <alignment horizontal="center" vertical="center"/>
    </xf>
    <xf numFmtId="56" fontId="5" fillId="2" borderId="13" xfId="0" applyNumberFormat="1" applyFont="1" applyFill="1" applyBorder="1" applyAlignment="1">
      <alignment horizontal="center" vertical="center"/>
    </xf>
    <xf numFmtId="56" fontId="5" fillId="2" borderId="219" xfId="0" applyNumberFormat="1" applyFont="1" applyFill="1" applyBorder="1" applyAlignment="1">
      <alignment horizontal="center" vertical="center"/>
    </xf>
    <xf numFmtId="56" fontId="5" fillId="2" borderId="218" xfId="0" applyNumberFormat="1" applyFont="1" applyFill="1" applyBorder="1" applyAlignment="1">
      <alignment horizontal="center" vertical="center"/>
    </xf>
    <xf numFmtId="56" fontId="5" fillId="2" borderId="178" xfId="0" applyNumberFormat="1" applyFont="1" applyFill="1" applyBorder="1" applyAlignment="1">
      <alignment horizontal="center" vertical="center"/>
    </xf>
    <xf numFmtId="56" fontId="5" fillId="2" borderId="9" xfId="0" applyNumberFormat="1" applyFont="1" applyFill="1" applyBorder="1" applyAlignment="1">
      <alignment horizontal="center" vertical="center"/>
    </xf>
    <xf numFmtId="0" fontId="25" fillId="2" borderId="222" xfId="1" applyFont="1" applyFill="1" applyBorder="1" applyAlignment="1">
      <alignment horizontal="center" vertical="center"/>
    </xf>
    <xf numFmtId="0" fontId="25" fillId="2" borderId="223" xfId="1" applyFont="1" applyFill="1" applyBorder="1" applyAlignment="1">
      <alignment horizontal="center" vertical="center"/>
    </xf>
    <xf numFmtId="0" fontId="25" fillId="2" borderId="224" xfId="1" applyFont="1" applyFill="1" applyBorder="1" applyAlignment="1">
      <alignment horizontal="center" vertical="distributed"/>
    </xf>
    <xf numFmtId="0" fontId="14" fillId="0" borderId="0" xfId="4" applyFont="1">
      <alignment vertical="center"/>
    </xf>
    <xf numFmtId="0" fontId="2" fillId="2" borderId="0" xfId="0" applyFont="1" applyFill="1" applyAlignment="1">
      <alignment horizontal="center" vertical="center"/>
    </xf>
    <xf numFmtId="0" fontId="15" fillId="0" borderId="80" xfId="1" applyFont="1" applyBorder="1" applyAlignment="1">
      <alignment horizontal="center" vertical="center"/>
    </xf>
    <xf numFmtId="0" fontId="21" fillId="8" borderId="36" xfId="1" applyFont="1" applyFill="1" applyBorder="1" applyAlignment="1">
      <alignment horizontal="left" vertical="center"/>
    </xf>
    <xf numFmtId="0" fontId="21" fillId="2" borderId="36" xfId="1" applyFont="1" applyFill="1" applyBorder="1" applyAlignment="1">
      <alignment vertical="center"/>
    </xf>
    <xf numFmtId="0" fontId="15" fillId="0" borderId="81" xfId="1" applyFont="1" applyBorder="1" applyAlignment="1">
      <alignment horizontal="center" vertical="center"/>
    </xf>
    <xf numFmtId="0" fontId="18" fillId="0" borderId="82" xfId="1" applyFont="1" applyBorder="1" applyAlignment="1">
      <alignment horizontal="center" vertical="center" wrapText="1"/>
    </xf>
    <xf numFmtId="0" fontId="5" fillId="3" borderId="26" xfId="0" applyFont="1" applyFill="1" applyBorder="1" applyAlignment="1" applyProtection="1">
      <alignment horizontal="center" vertical="center" shrinkToFit="1"/>
    </xf>
    <xf numFmtId="0" fontId="5" fillId="3" borderId="27" xfId="0" applyFont="1" applyFill="1" applyBorder="1" applyAlignment="1" applyProtection="1">
      <alignment horizontal="center" vertical="center" shrinkToFit="1"/>
    </xf>
    <xf numFmtId="0" fontId="5" fillId="3" borderId="28"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5" fillId="10" borderId="48" xfId="0" applyFont="1" applyFill="1" applyBorder="1" applyAlignment="1" applyProtection="1">
      <alignment horizontal="center" vertical="center" shrinkToFit="1"/>
    </xf>
    <xf numFmtId="0" fontId="5" fillId="10" borderId="49" xfId="0" applyFont="1" applyFill="1" applyBorder="1" applyAlignment="1" applyProtection="1">
      <alignment horizontal="center" vertical="center" shrinkToFit="1"/>
    </xf>
    <xf numFmtId="0" fontId="5" fillId="2" borderId="33" xfId="0" applyFont="1" applyFill="1" applyBorder="1" applyAlignment="1">
      <alignment horizontal="center" vertical="center"/>
    </xf>
    <xf numFmtId="0" fontId="5" fillId="2" borderId="78" xfId="0" applyFont="1" applyFill="1" applyBorder="1" applyAlignment="1">
      <alignment horizontal="center" vertical="center"/>
    </xf>
    <xf numFmtId="0" fontId="5" fillId="4" borderId="35"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6"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9" xfId="0" applyFont="1" applyFill="1" applyBorder="1" applyAlignment="1" applyProtection="1">
      <alignment horizontal="center" vertical="center" shrinkToFit="1"/>
    </xf>
    <xf numFmtId="0" fontId="5" fillId="4" borderId="10" xfId="0" applyFont="1" applyFill="1" applyBorder="1" applyAlignment="1" applyProtection="1">
      <alignment horizontal="center" vertical="center" shrinkToFit="1"/>
    </xf>
    <xf numFmtId="176" fontId="9" fillId="0" borderId="38" xfId="0" applyNumberFormat="1" applyFont="1" applyFill="1" applyBorder="1" applyAlignment="1">
      <alignment horizontal="center" vertical="center"/>
    </xf>
    <xf numFmtId="176" fontId="9" fillId="0" borderId="39" xfId="0" applyNumberFormat="1" applyFont="1" applyFill="1" applyBorder="1" applyAlignment="1">
      <alignment horizontal="center" vertical="center"/>
    </xf>
    <xf numFmtId="176" fontId="9" fillId="0" borderId="40" xfId="0" applyNumberFormat="1" applyFont="1" applyFill="1" applyBorder="1" applyAlignment="1">
      <alignment horizontal="center" vertical="center"/>
    </xf>
    <xf numFmtId="176" fontId="9" fillId="0" borderId="42" xfId="0" applyNumberFormat="1" applyFont="1" applyFill="1" applyBorder="1" applyAlignment="1">
      <alignment horizontal="center" vertical="center"/>
    </xf>
    <xf numFmtId="176" fontId="9" fillId="0" borderId="43" xfId="0" applyNumberFormat="1" applyFont="1" applyFill="1" applyBorder="1" applyAlignment="1">
      <alignment horizontal="center" vertical="center"/>
    </xf>
    <xf numFmtId="176" fontId="9" fillId="0" borderId="44" xfId="0" applyNumberFormat="1" applyFont="1" applyFill="1" applyBorder="1" applyAlignment="1">
      <alignment horizontal="center" vertical="center"/>
    </xf>
    <xf numFmtId="0" fontId="5" fillId="2" borderId="32" xfId="0" applyFont="1" applyFill="1" applyBorder="1" applyAlignment="1">
      <alignment horizontal="center" vertical="center"/>
    </xf>
    <xf numFmtId="0" fontId="5" fillId="2" borderId="77" xfId="0" applyFont="1" applyFill="1" applyBorder="1" applyAlignment="1">
      <alignment horizontal="center" vertical="center"/>
    </xf>
    <xf numFmtId="0" fontId="5" fillId="3" borderId="20"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2" borderId="29" xfId="0" applyFont="1" applyFill="1" applyBorder="1" applyAlignment="1">
      <alignment horizontal="center" vertical="center"/>
    </xf>
    <xf numFmtId="0" fontId="5" fillId="2" borderId="76" xfId="0" applyFont="1" applyFill="1" applyBorder="1" applyAlignment="1">
      <alignment horizontal="center" vertical="center"/>
    </xf>
    <xf numFmtId="0" fontId="5" fillId="3" borderId="1"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2" fillId="2" borderId="0" xfId="0" applyFont="1" applyFill="1" applyAlignment="1">
      <alignment horizontal="center" vertical="center"/>
    </xf>
    <xf numFmtId="0" fontId="7"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0" borderId="71"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6"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176" fontId="9" fillId="0" borderId="66" xfId="0" applyNumberFormat="1" applyFont="1" applyFill="1" applyBorder="1" applyAlignment="1">
      <alignment horizontal="center" vertical="center"/>
    </xf>
    <xf numFmtId="176" fontId="9" fillId="0" borderId="74" xfId="0" applyNumberFormat="1" applyFont="1" applyFill="1" applyBorder="1" applyAlignment="1">
      <alignment horizontal="center" vertical="center"/>
    </xf>
    <xf numFmtId="0" fontId="5" fillId="0" borderId="7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64"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2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2" xfId="0" applyFont="1" applyFill="1" applyBorder="1" applyAlignment="1">
      <alignment horizontal="left" vertical="center" shrinkToFit="1"/>
    </xf>
    <xf numFmtId="176" fontId="9" fillId="0" borderId="67" xfId="0" applyNumberFormat="1" applyFont="1" applyFill="1" applyBorder="1" applyAlignment="1">
      <alignment horizontal="center" vertical="center"/>
    </xf>
    <xf numFmtId="176" fontId="9" fillId="0" borderId="57" xfId="0" applyNumberFormat="1" applyFont="1" applyFill="1" applyBorder="1" applyAlignment="1">
      <alignment horizontal="center" vertical="center"/>
    </xf>
    <xf numFmtId="176" fontId="9" fillId="0" borderId="58" xfId="0" applyNumberFormat="1" applyFont="1" applyFill="1" applyBorder="1" applyAlignment="1">
      <alignment horizontal="center" vertical="center"/>
    </xf>
    <xf numFmtId="0" fontId="5" fillId="0" borderId="63" xfId="0" applyFont="1" applyFill="1" applyBorder="1" applyAlignment="1">
      <alignment horizontal="center" vertical="center"/>
    </xf>
    <xf numFmtId="0" fontId="5" fillId="2" borderId="71"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6"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2" xfId="0" applyFont="1" applyFill="1" applyBorder="1" applyAlignment="1">
      <alignment horizontal="center" vertical="center"/>
    </xf>
    <xf numFmtId="176" fontId="9" fillId="2" borderId="66" xfId="0" applyNumberFormat="1" applyFont="1" applyFill="1" applyBorder="1" applyAlignment="1">
      <alignment horizontal="center" vertical="center"/>
    </xf>
    <xf numFmtId="176" fontId="9" fillId="2" borderId="67" xfId="0" applyNumberFormat="1" applyFont="1" applyFill="1" applyBorder="1" applyAlignment="1">
      <alignment horizontal="center" vertical="center"/>
    </xf>
    <xf numFmtId="176" fontId="9" fillId="2" borderId="57" xfId="0" applyNumberFormat="1" applyFont="1" applyFill="1" applyBorder="1" applyAlignment="1">
      <alignment horizontal="center" vertical="center"/>
    </xf>
    <xf numFmtId="176" fontId="9" fillId="2" borderId="58" xfId="0" applyNumberFormat="1" applyFont="1" applyFill="1" applyBorder="1" applyAlignment="1">
      <alignment horizontal="center" vertical="center"/>
    </xf>
    <xf numFmtId="0" fontId="5" fillId="2" borderId="70"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5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176" fontId="9" fillId="2" borderId="54" xfId="0" applyNumberFormat="1" applyFont="1" applyFill="1" applyBorder="1" applyAlignment="1">
      <alignment horizontal="center" vertical="center"/>
    </xf>
    <xf numFmtId="176" fontId="9" fillId="2" borderId="29" xfId="0" applyNumberFormat="1" applyFont="1" applyFill="1" applyBorder="1" applyAlignment="1">
      <alignment horizontal="center" vertical="center"/>
    </xf>
    <xf numFmtId="0" fontId="5" fillId="2" borderId="5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0" xfId="0" applyFont="1" applyFill="1" applyBorder="1" applyAlignment="1">
      <alignment horizontal="center" vertical="center"/>
    </xf>
    <xf numFmtId="0" fontId="5" fillId="3" borderId="52"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3" borderId="51" xfId="0" applyFont="1" applyFill="1" applyBorder="1" applyAlignment="1">
      <alignment horizontal="center" vertical="center"/>
    </xf>
    <xf numFmtId="0" fontId="5" fillId="3" borderId="53" xfId="0" applyFont="1" applyFill="1" applyBorder="1" applyAlignment="1">
      <alignment horizontal="center" vertical="center"/>
    </xf>
    <xf numFmtId="56" fontId="14" fillId="0" borderId="0" xfId="4" applyNumberFormat="1" applyFont="1" applyAlignment="1">
      <alignment horizontal="center" vertical="center"/>
    </xf>
    <xf numFmtId="0" fontId="14" fillId="0" borderId="0" xfId="4" applyFont="1" applyAlignment="1">
      <alignment horizontal="center" vertical="center"/>
    </xf>
    <xf numFmtId="0" fontId="5" fillId="3" borderId="26" xfId="2" applyFont="1" applyFill="1" applyBorder="1" applyAlignment="1" applyProtection="1">
      <alignment horizontal="center" vertical="center" shrinkToFit="1"/>
    </xf>
    <xf numFmtId="0" fontId="5" fillId="3" borderId="28" xfId="2" applyFont="1" applyFill="1" applyBorder="1" applyAlignment="1" applyProtection="1">
      <alignment horizontal="center" vertical="center" shrinkToFit="1"/>
    </xf>
    <xf numFmtId="0" fontId="5" fillId="3" borderId="20" xfId="2" applyFont="1" applyFill="1" applyBorder="1" applyAlignment="1" applyProtection="1">
      <alignment horizontal="center" vertical="center" shrinkToFit="1"/>
    </xf>
    <xf numFmtId="0" fontId="5" fillId="3" borderId="22" xfId="2" applyFont="1" applyFill="1" applyBorder="1" applyAlignment="1" applyProtection="1">
      <alignment horizontal="center" vertical="center" shrinkToFit="1"/>
    </xf>
    <xf numFmtId="56" fontId="14" fillId="0" borderId="35" xfId="4" applyNumberFormat="1" applyFont="1" applyBorder="1" applyAlignment="1">
      <alignment horizontal="center" vertical="center"/>
    </xf>
    <xf numFmtId="0" fontId="14" fillId="0" borderId="35" xfId="4" applyFont="1" applyBorder="1" applyAlignment="1">
      <alignment horizontal="center" vertical="center"/>
    </xf>
    <xf numFmtId="0" fontId="5" fillId="3" borderId="1" xfId="2" applyFont="1" applyFill="1" applyBorder="1" applyAlignment="1" applyProtection="1">
      <alignment horizontal="center" vertical="center" shrinkToFit="1"/>
    </xf>
    <xf numFmtId="0" fontId="5" fillId="3" borderId="3" xfId="2" applyFont="1" applyFill="1" applyBorder="1" applyAlignment="1" applyProtection="1">
      <alignment horizontal="center" vertical="center" shrinkToFit="1"/>
    </xf>
    <xf numFmtId="0" fontId="27" fillId="4" borderId="0" xfId="5" applyFont="1" applyFill="1" applyBorder="1" applyAlignment="1">
      <alignment horizontal="center" vertical="center"/>
    </xf>
    <xf numFmtId="0" fontId="27" fillId="4" borderId="9" xfId="5" applyFont="1" applyFill="1" applyBorder="1" applyAlignment="1">
      <alignment horizontal="center" vertical="center"/>
    </xf>
    <xf numFmtId="0" fontId="5" fillId="3" borderId="8" xfId="2" applyFont="1" applyFill="1" applyBorder="1" applyAlignment="1" applyProtection="1">
      <alignment horizontal="center" vertical="center" shrinkToFit="1"/>
    </xf>
    <xf numFmtId="0" fontId="5" fillId="3" borderId="10" xfId="2" applyFont="1" applyFill="1" applyBorder="1" applyAlignment="1" applyProtection="1">
      <alignment horizontal="center" vertical="center" shrinkToFit="1"/>
    </xf>
    <xf numFmtId="20" fontId="17" fillId="10" borderId="48" xfId="1" applyNumberFormat="1" applyFont="1" applyFill="1" applyBorder="1" applyAlignment="1">
      <alignment horizontal="center" vertical="center"/>
    </xf>
    <xf numFmtId="20" fontId="17" fillId="10" borderId="85" xfId="1" applyNumberFormat="1" applyFont="1" applyFill="1" applyBorder="1" applyAlignment="1">
      <alignment horizontal="center" vertical="center"/>
    </xf>
    <xf numFmtId="20" fontId="17" fillId="10" borderId="49" xfId="1" applyNumberFormat="1" applyFont="1" applyFill="1" applyBorder="1" applyAlignment="1">
      <alignment horizontal="center" vertical="center"/>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3" xfId="1" applyFont="1" applyFill="1" applyBorder="1" applyAlignment="1">
      <alignment horizontal="center" vertical="center"/>
    </xf>
    <xf numFmtId="0" fontId="24" fillId="2" borderId="35"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36" xfId="1" applyFont="1" applyFill="1" applyBorder="1" applyAlignment="1">
      <alignment horizontal="center" vertical="center"/>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5" fillId="2" borderId="26" xfId="2" applyFont="1" applyFill="1" applyBorder="1" applyAlignment="1" applyProtection="1">
      <alignment horizontal="center" vertical="center" shrinkToFit="1"/>
    </xf>
    <xf numFmtId="0" fontId="5" fillId="2" borderId="28" xfId="2" applyFont="1" applyFill="1" applyBorder="1" applyAlignment="1" applyProtection="1">
      <alignment horizontal="center" vertical="center" shrinkToFit="1"/>
    </xf>
    <xf numFmtId="0" fontId="5" fillId="2" borderId="35" xfId="2" applyFont="1" applyFill="1" applyBorder="1" applyAlignment="1" applyProtection="1">
      <alignment horizontal="center" vertical="center" shrinkToFit="1"/>
    </xf>
    <xf numFmtId="0" fontId="5" fillId="2" borderId="36" xfId="2" applyFont="1" applyFill="1" applyBorder="1" applyAlignment="1" applyProtection="1">
      <alignment horizontal="center" vertical="center" shrinkToFit="1"/>
    </xf>
    <xf numFmtId="0" fontId="5" fillId="2" borderId="20" xfId="2" applyFont="1" applyFill="1" applyBorder="1" applyAlignment="1" applyProtection="1">
      <alignment horizontal="center" vertical="center" shrinkToFit="1"/>
    </xf>
    <xf numFmtId="0" fontId="5" fillId="2" borderId="22" xfId="2" applyFont="1" applyFill="1" applyBorder="1" applyAlignment="1" applyProtection="1">
      <alignment horizontal="center" vertical="center" shrinkToFit="1"/>
    </xf>
    <xf numFmtId="0" fontId="22" fillId="2" borderId="1"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35"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0" xfId="1" applyFont="1" applyFill="1" applyBorder="1" applyAlignment="1">
      <alignment horizontal="center" vertical="center"/>
    </xf>
    <xf numFmtId="0" fontId="5" fillId="2" borderId="199" xfId="2" applyFont="1" applyFill="1" applyBorder="1" applyAlignment="1" applyProtection="1">
      <alignment horizontal="center" vertical="center" shrinkToFit="1"/>
    </xf>
    <xf numFmtId="0" fontId="5" fillId="2" borderId="200" xfId="2" applyFont="1" applyFill="1" applyBorder="1" applyAlignment="1" applyProtection="1">
      <alignment horizontal="center" vertical="center" shrinkToFit="1"/>
    </xf>
    <xf numFmtId="0" fontId="5" fillId="2" borderId="8" xfId="2" applyFont="1" applyFill="1" applyBorder="1" applyAlignment="1" applyProtection="1">
      <alignment horizontal="center" vertical="center" shrinkToFit="1"/>
    </xf>
    <xf numFmtId="0" fontId="5" fillId="2" borderId="10" xfId="2" applyFont="1" applyFill="1" applyBorder="1" applyAlignment="1" applyProtection="1">
      <alignment horizontal="center" vertical="center" shrinkToFit="1"/>
    </xf>
    <xf numFmtId="0" fontId="5" fillId="2" borderId="1" xfId="2" applyFont="1" applyFill="1" applyBorder="1" applyAlignment="1" applyProtection="1">
      <alignment horizontal="center" vertical="center" shrinkToFit="1"/>
    </xf>
    <xf numFmtId="0" fontId="5" fillId="2" borderId="3" xfId="2" applyFont="1" applyFill="1" applyBorder="1" applyAlignment="1" applyProtection="1">
      <alignment horizontal="center" vertical="center" shrinkToFit="1"/>
    </xf>
    <xf numFmtId="0" fontId="24" fillId="2" borderId="97" xfId="1" applyFont="1" applyFill="1" applyBorder="1" applyAlignment="1">
      <alignment horizontal="center" vertical="center"/>
    </xf>
    <xf numFmtId="0" fontId="24" fillId="2" borderId="98" xfId="1" applyFont="1" applyFill="1" applyBorder="1" applyAlignment="1">
      <alignment horizontal="center" vertical="center"/>
    </xf>
    <xf numFmtId="0" fontId="24" fillId="2" borderId="99" xfId="1" applyFont="1" applyFill="1" applyBorder="1" applyAlignment="1">
      <alignment horizontal="center" vertical="center"/>
    </xf>
    <xf numFmtId="0" fontId="24" fillId="2" borderId="100" xfId="1" applyFont="1" applyFill="1" applyBorder="1" applyAlignment="1">
      <alignment horizontal="center" vertical="center"/>
    </xf>
    <xf numFmtId="0" fontId="24" fillId="2" borderId="101" xfId="1" applyFont="1" applyFill="1" applyBorder="1" applyAlignment="1">
      <alignment horizontal="center" vertical="center"/>
    </xf>
    <xf numFmtId="0" fontId="24" fillId="2" borderId="102" xfId="1" applyFont="1" applyFill="1" applyBorder="1" applyAlignment="1">
      <alignment horizontal="center" vertical="center"/>
    </xf>
    <xf numFmtId="20" fontId="17" fillId="2" borderId="48" xfId="1" applyNumberFormat="1" applyFont="1" applyFill="1" applyBorder="1" applyAlignment="1">
      <alignment horizontal="center" vertical="center"/>
    </xf>
    <xf numFmtId="20" fontId="17" fillId="2" borderId="85" xfId="1" applyNumberFormat="1" applyFont="1" applyFill="1" applyBorder="1" applyAlignment="1">
      <alignment horizontal="center" vertical="center"/>
    </xf>
    <xf numFmtId="20" fontId="17" fillId="2" borderId="49" xfId="1" applyNumberFormat="1" applyFont="1" applyFill="1" applyBorder="1" applyAlignment="1">
      <alignment horizontal="center" vertical="center"/>
    </xf>
    <xf numFmtId="0" fontId="24" fillId="2" borderId="1"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35"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36"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86" xfId="1" applyFont="1" applyFill="1" applyBorder="1" applyAlignment="1">
      <alignment horizontal="center" vertical="center"/>
    </xf>
    <xf numFmtId="0" fontId="24" fillId="2" borderId="90" xfId="1" applyFont="1" applyFill="1" applyBorder="1" applyAlignment="1">
      <alignment horizontal="center" vertical="center"/>
    </xf>
    <xf numFmtId="0" fontId="24" fillId="2" borderId="95" xfId="1" applyFont="1" applyFill="1" applyBorder="1" applyAlignment="1">
      <alignment horizontal="center" vertical="center"/>
    </xf>
    <xf numFmtId="0" fontId="24" fillId="2" borderId="89" xfId="1" applyFont="1" applyFill="1" applyBorder="1" applyAlignment="1">
      <alignment horizontal="center" vertical="center"/>
    </xf>
    <xf numFmtId="0" fontId="24" fillId="2" borderId="94" xfId="1" applyFont="1" applyFill="1" applyBorder="1" applyAlignment="1">
      <alignment horizontal="center" vertical="center"/>
    </xf>
    <xf numFmtId="0" fontId="24" fillId="2" borderId="96" xfId="1" applyFont="1" applyFill="1" applyBorder="1" applyAlignment="1">
      <alignment horizontal="center" vertical="center"/>
    </xf>
    <xf numFmtId="0" fontId="5" fillId="9" borderId="1" xfId="2" applyFont="1" applyFill="1" applyBorder="1" applyAlignment="1" applyProtection="1">
      <alignment horizontal="center" vertical="center" shrinkToFit="1"/>
    </xf>
    <xf numFmtId="0" fontId="5" fillId="9" borderId="3" xfId="2" applyFont="1" applyFill="1" applyBorder="1" applyAlignment="1" applyProtection="1">
      <alignment horizontal="center" vertical="center" shrinkToFit="1"/>
    </xf>
    <xf numFmtId="0" fontId="5" fillId="9" borderId="35" xfId="2" applyFont="1" applyFill="1" applyBorder="1" applyAlignment="1" applyProtection="1">
      <alignment horizontal="center" vertical="center" shrinkToFit="1"/>
    </xf>
    <xf numFmtId="0" fontId="5" fillId="9" borderId="36" xfId="2" applyFont="1" applyFill="1" applyBorder="1" applyAlignment="1" applyProtection="1">
      <alignment horizontal="center" vertical="center" shrinkToFit="1"/>
    </xf>
    <xf numFmtId="0" fontId="5" fillId="9" borderId="8" xfId="2" applyFont="1" applyFill="1" applyBorder="1" applyAlignment="1" applyProtection="1">
      <alignment horizontal="center" vertical="center" shrinkToFit="1"/>
    </xf>
    <xf numFmtId="0" fontId="5" fillId="9" borderId="10" xfId="2" applyFont="1" applyFill="1" applyBorder="1" applyAlignment="1" applyProtection="1">
      <alignment horizontal="center" vertical="center" shrinkToFit="1"/>
    </xf>
    <xf numFmtId="0" fontId="5" fillId="9" borderId="26" xfId="2" applyFont="1" applyFill="1" applyBorder="1" applyAlignment="1" applyProtection="1">
      <alignment horizontal="center" vertical="center" shrinkToFit="1"/>
    </xf>
    <xf numFmtId="0" fontId="5" fillId="9" borderId="28" xfId="2" applyFont="1" applyFill="1" applyBorder="1" applyAlignment="1" applyProtection="1">
      <alignment horizontal="center" vertical="center" shrinkToFit="1"/>
    </xf>
    <xf numFmtId="20" fontId="17" fillId="2" borderId="1" xfId="1" applyNumberFormat="1" applyFont="1" applyFill="1" applyBorder="1" applyAlignment="1">
      <alignment horizontal="center" vertical="center"/>
    </xf>
    <xf numFmtId="20" fontId="17" fillId="2" borderId="2" xfId="1" applyNumberFormat="1" applyFont="1" applyFill="1" applyBorder="1" applyAlignment="1">
      <alignment horizontal="center" vertical="center"/>
    </xf>
    <xf numFmtId="20" fontId="17" fillId="2" borderId="3" xfId="1" applyNumberFormat="1" applyFont="1" applyFill="1" applyBorder="1" applyAlignment="1">
      <alignment horizontal="center" vertical="center"/>
    </xf>
    <xf numFmtId="20" fontId="17" fillId="2" borderId="35" xfId="1" applyNumberFormat="1" applyFont="1" applyFill="1" applyBorder="1" applyAlignment="1">
      <alignment horizontal="center" vertical="center"/>
    </xf>
    <xf numFmtId="20" fontId="17" fillId="2" borderId="0" xfId="1" applyNumberFormat="1" applyFont="1" applyFill="1" applyBorder="1" applyAlignment="1">
      <alignment horizontal="center" vertical="center"/>
    </xf>
    <xf numFmtId="20" fontId="17" fillId="2" borderId="36" xfId="1" applyNumberFormat="1" applyFont="1" applyFill="1" applyBorder="1" applyAlignment="1">
      <alignment horizontal="center" vertical="center"/>
    </xf>
    <xf numFmtId="20" fontId="17" fillId="2" borderId="8" xfId="1" applyNumberFormat="1" applyFont="1" applyFill="1" applyBorder="1" applyAlignment="1">
      <alignment horizontal="center" vertical="center"/>
    </xf>
    <xf numFmtId="20" fontId="17" fillId="2" borderId="9" xfId="1" applyNumberFormat="1" applyFont="1" applyFill="1" applyBorder="1" applyAlignment="1">
      <alignment horizontal="center" vertical="center"/>
    </xf>
    <xf numFmtId="20" fontId="17" fillId="2" borderId="10" xfId="1" applyNumberFormat="1" applyFont="1" applyFill="1" applyBorder="1" applyAlignment="1">
      <alignment horizontal="center" vertical="center"/>
    </xf>
    <xf numFmtId="0" fontId="20" fillId="11" borderId="1" xfId="1" applyFont="1" applyFill="1" applyBorder="1" applyAlignment="1">
      <alignment horizontal="center" vertical="center" wrapText="1"/>
    </xf>
    <xf numFmtId="0" fontId="20" fillId="11" borderId="2" xfId="1" applyFont="1" applyFill="1" applyBorder="1" applyAlignment="1">
      <alignment horizontal="center" vertical="center" wrapText="1"/>
    </xf>
    <xf numFmtId="0" fontId="20" fillId="11" borderId="3" xfId="1" applyFont="1" applyFill="1" applyBorder="1" applyAlignment="1">
      <alignment horizontal="center" vertical="center" wrapText="1"/>
    </xf>
    <xf numFmtId="0" fontId="20" fillId="11" borderId="35" xfId="1" applyFont="1" applyFill="1" applyBorder="1" applyAlignment="1">
      <alignment horizontal="center" vertical="center" wrapText="1"/>
    </xf>
    <xf numFmtId="0" fontId="20" fillId="11" borderId="0" xfId="1" applyFont="1" applyFill="1" applyBorder="1" applyAlignment="1">
      <alignment horizontal="center" vertical="center" wrapText="1"/>
    </xf>
    <xf numFmtId="0" fontId="20" fillId="11" borderId="36" xfId="1" applyFont="1" applyFill="1" applyBorder="1" applyAlignment="1">
      <alignment horizontal="center" vertical="center" wrapText="1"/>
    </xf>
    <xf numFmtId="0" fontId="20" fillId="11" borderId="8" xfId="1" applyFont="1" applyFill="1" applyBorder="1" applyAlignment="1">
      <alignment horizontal="center" vertical="center" wrapText="1"/>
    </xf>
    <xf numFmtId="0" fontId="20" fillId="11" borderId="9" xfId="1" applyFont="1" applyFill="1" applyBorder="1" applyAlignment="1">
      <alignment horizontal="center" vertical="center" wrapText="1"/>
    </xf>
    <xf numFmtId="0" fontId="20" fillId="11" borderId="10" xfId="1" applyFont="1" applyFill="1" applyBorder="1" applyAlignment="1">
      <alignment horizontal="center" vertical="center" wrapText="1"/>
    </xf>
    <xf numFmtId="0" fontId="5" fillId="9" borderId="20" xfId="2" applyFont="1" applyFill="1" applyBorder="1" applyAlignment="1" applyProtection="1">
      <alignment horizontal="center" vertical="center" shrinkToFit="1"/>
    </xf>
    <xf numFmtId="0" fontId="5" fillId="9" borderId="22" xfId="2" applyFont="1" applyFill="1" applyBorder="1" applyAlignment="1" applyProtection="1">
      <alignment horizontal="center" vertical="center" shrinkToFit="1"/>
    </xf>
    <xf numFmtId="0" fontId="22" fillId="2" borderId="86" xfId="1" applyFont="1" applyFill="1" applyBorder="1" applyAlignment="1">
      <alignment horizontal="center" vertical="center"/>
    </xf>
    <xf numFmtId="0" fontId="22" fillId="2" borderId="90" xfId="1" applyFont="1" applyFill="1" applyBorder="1" applyAlignment="1">
      <alignment horizontal="center" vertical="center"/>
    </xf>
    <xf numFmtId="0" fontId="22" fillId="2" borderId="95" xfId="1" applyFont="1" applyFill="1" applyBorder="1" applyAlignment="1">
      <alignment horizontal="center" vertical="center"/>
    </xf>
    <xf numFmtId="0" fontId="22" fillId="2" borderId="89" xfId="1" applyFont="1" applyFill="1" applyBorder="1" applyAlignment="1">
      <alignment horizontal="center" vertical="center"/>
    </xf>
    <xf numFmtId="0" fontId="22" fillId="2" borderId="94" xfId="1" applyFont="1" applyFill="1" applyBorder="1" applyAlignment="1">
      <alignment horizontal="center" vertical="center"/>
    </xf>
    <xf numFmtId="0" fontId="22" fillId="2" borderId="96" xfId="1" applyFont="1" applyFill="1" applyBorder="1" applyAlignment="1">
      <alignment horizontal="center" vertical="center"/>
    </xf>
    <xf numFmtId="20" fontId="17" fillId="3" borderId="48" xfId="1" applyNumberFormat="1" applyFont="1" applyFill="1" applyBorder="1" applyAlignment="1">
      <alignment horizontal="center" vertical="center"/>
    </xf>
    <xf numFmtId="20" fontId="17" fillId="3" borderId="85" xfId="1" applyNumberFormat="1" applyFont="1" applyFill="1" applyBorder="1" applyAlignment="1">
      <alignment horizontal="center" vertical="center"/>
    </xf>
    <xf numFmtId="20" fontId="17" fillId="3" borderId="49" xfId="1" applyNumberFormat="1" applyFont="1" applyFill="1" applyBorder="1" applyAlignment="1">
      <alignment horizontal="center" vertical="center"/>
    </xf>
    <xf numFmtId="0" fontId="23" fillId="8" borderId="80" xfId="1" applyFont="1" applyFill="1" applyBorder="1" applyAlignment="1">
      <alignment horizontal="center" vertical="center"/>
    </xf>
    <xf numFmtId="0" fontId="23" fillId="2" borderId="2" xfId="1" applyFont="1" applyFill="1" applyBorder="1" applyAlignment="1">
      <alignment horizontal="center" vertical="center"/>
    </xf>
    <xf numFmtId="0" fontId="4" fillId="2" borderId="86" xfId="1" applyFont="1" applyFill="1" applyBorder="1" applyAlignment="1">
      <alignment horizontal="center" vertical="center"/>
    </xf>
    <xf numFmtId="0" fontId="4" fillId="2" borderId="90" xfId="1" applyFont="1" applyFill="1" applyBorder="1" applyAlignment="1">
      <alignment horizontal="center" vertical="center"/>
    </xf>
    <xf numFmtId="0" fontId="4" fillId="2" borderId="95" xfId="1" applyFont="1" applyFill="1" applyBorder="1" applyAlignment="1">
      <alignment horizontal="center" vertical="center"/>
    </xf>
    <xf numFmtId="0" fontId="19" fillId="7" borderId="80" xfId="1" applyFont="1" applyFill="1" applyBorder="1" applyAlignment="1">
      <alignment horizontal="center" vertical="center"/>
    </xf>
    <xf numFmtId="0" fontId="20" fillId="7" borderId="80" xfId="1" applyFont="1" applyFill="1" applyBorder="1" applyAlignment="1">
      <alignment horizontal="center" vertical="center"/>
    </xf>
    <xf numFmtId="0" fontId="15" fillId="7" borderId="80" xfId="1" applyFont="1" applyFill="1" applyBorder="1" applyAlignment="1">
      <alignment horizontal="center" vertical="center"/>
    </xf>
    <xf numFmtId="0" fontId="14" fillId="3" borderId="81" xfId="1" applyFont="1" applyFill="1" applyBorder="1" applyAlignment="1">
      <alignment horizontal="center" vertical="center"/>
    </xf>
    <xf numFmtId="0" fontId="14" fillId="3" borderId="82" xfId="1" applyFont="1" applyFill="1" applyBorder="1" applyAlignment="1">
      <alignment horizontal="center" vertical="center"/>
    </xf>
    <xf numFmtId="0" fontId="15" fillId="0" borderId="80" xfId="1" applyFont="1" applyBorder="1" applyAlignment="1">
      <alignment horizontal="center" vertical="center"/>
    </xf>
    <xf numFmtId="0" fontId="16" fillId="0" borderId="9" xfId="1" applyFont="1" applyBorder="1" applyAlignment="1">
      <alignment horizontal="center" vertical="center"/>
    </xf>
    <xf numFmtId="0" fontId="15" fillId="0" borderId="9" xfId="1" applyFont="1" applyBorder="1" applyAlignment="1">
      <alignment horizontal="center" vertical="center"/>
    </xf>
    <xf numFmtId="0" fontId="5" fillId="2" borderId="211" xfId="2" applyFont="1" applyFill="1" applyBorder="1" applyAlignment="1" applyProtection="1">
      <alignment horizontal="center" vertical="center" shrinkToFit="1"/>
    </xf>
    <xf numFmtId="0" fontId="5" fillId="2" borderId="212" xfId="2" applyFont="1" applyFill="1" applyBorder="1" applyAlignment="1" applyProtection="1">
      <alignment horizontal="center" vertical="center" shrinkToFit="1"/>
    </xf>
    <xf numFmtId="0" fontId="5" fillId="9" borderId="199" xfId="2" applyFont="1" applyFill="1" applyBorder="1" applyAlignment="1" applyProtection="1">
      <alignment horizontal="center" vertical="center" shrinkToFit="1"/>
    </xf>
    <xf numFmtId="0" fontId="5" fillId="9" borderId="200" xfId="2" applyFont="1" applyFill="1" applyBorder="1" applyAlignment="1" applyProtection="1">
      <alignment horizontal="center" vertical="center" shrinkToFit="1"/>
    </xf>
    <xf numFmtId="0" fontId="5" fillId="9" borderId="211" xfId="2" applyFont="1" applyFill="1" applyBorder="1" applyAlignment="1" applyProtection="1">
      <alignment horizontal="center" vertical="center" shrinkToFit="1"/>
    </xf>
    <xf numFmtId="0" fontId="5" fillId="9" borderId="212" xfId="2" applyFont="1" applyFill="1" applyBorder="1" applyAlignment="1" applyProtection="1">
      <alignment horizontal="center" vertical="center" shrinkToFit="1"/>
    </xf>
    <xf numFmtId="0" fontId="19" fillId="7" borderId="81" xfId="1" applyFont="1" applyFill="1" applyBorder="1" applyAlignment="1">
      <alignment horizontal="center" vertical="center"/>
    </xf>
    <xf numFmtId="0" fontId="19" fillId="7" borderId="82" xfId="1" applyFont="1" applyFill="1" applyBorder="1" applyAlignment="1">
      <alignment horizontal="center" vertical="center"/>
    </xf>
    <xf numFmtId="0" fontId="20" fillId="7" borderId="81" xfId="1" applyFont="1" applyFill="1" applyBorder="1" applyAlignment="1">
      <alignment horizontal="center" vertical="center"/>
    </xf>
    <xf numFmtId="0" fontId="15" fillId="7" borderId="82" xfId="1" applyFont="1" applyFill="1" applyBorder="1" applyAlignment="1">
      <alignment horizontal="center" vertical="center"/>
    </xf>
    <xf numFmtId="0" fontId="15" fillId="0" borderId="82" xfId="1" applyFont="1" applyBorder="1" applyAlignment="1">
      <alignment horizontal="center" vertical="center"/>
    </xf>
    <xf numFmtId="0" fontId="15" fillId="0" borderId="81" xfId="1" applyFont="1" applyBorder="1" applyAlignment="1">
      <alignment horizontal="center" vertical="center"/>
    </xf>
    <xf numFmtId="0" fontId="42" fillId="12" borderId="1" xfId="3" applyFont="1" applyFill="1" applyBorder="1" applyAlignment="1">
      <alignment horizontal="center" vertical="distributed"/>
    </xf>
    <xf numFmtId="0" fontId="42" fillId="12" borderId="2" xfId="3" applyFont="1" applyFill="1" applyBorder="1" applyAlignment="1">
      <alignment horizontal="center" vertical="distributed"/>
    </xf>
    <xf numFmtId="0" fontId="42" fillId="12" borderId="6" xfId="3" applyFont="1" applyFill="1" applyBorder="1" applyAlignment="1">
      <alignment horizontal="center" vertical="distributed"/>
    </xf>
    <xf numFmtId="0" fontId="42" fillId="12" borderId="35" xfId="3" applyFont="1" applyFill="1" applyBorder="1" applyAlignment="1">
      <alignment horizontal="center" vertical="distributed"/>
    </xf>
    <xf numFmtId="0" fontId="42" fillId="12" borderId="0" xfId="3" applyFont="1" applyFill="1" applyBorder="1" applyAlignment="1">
      <alignment horizontal="center" vertical="distributed"/>
    </xf>
    <xf numFmtId="0" fontId="42" fillId="12" borderId="202" xfId="3" applyFont="1" applyFill="1" applyBorder="1" applyAlignment="1">
      <alignment horizontal="center" vertical="distributed"/>
    </xf>
    <xf numFmtId="0" fontId="42" fillId="12" borderId="8" xfId="3" applyFont="1" applyFill="1" applyBorder="1" applyAlignment="1">
      <alignment horizontal="center" vertical="distributed"/>
    </xf>
    <xf numFmtId="0" fontId="42" fillId="12" borderId="9" xfId="3" applyFont="1" applyFill="1" applyBorder="1" applyAlignment="1">
      <alignment horizontal="center" vertical="distributed"/>
    </xf>
    <xf numFmtId="0" fontId="42" fillId="12" borderId="13" xfId="3" applyFont="1" applyFill="1" applyBorder="1" applyAlignment="1">
      <alignment horizontal="center" vertical="distributed"/>
    </xf>
    <xf numFmtId="0" fontId="16" fillId="12" borderId="206" xfId="3" applyFont="1" applyFill="1" applyBorder="1" applyAlignment="1">
      <alignment horizontal="center" vertical="distributed"/>
    </xf>
    <xf numFmtId="0" fontId="16" fillId="12" borderId="178" xfId="3" applyFont="1" applyFill="1" applyBorder="1" applyAlignment="1">
      <alignment horizontal="center" vertical="distributed"/>
    </xf>
    <xf numFmtId="0" fontId="16" fillId="12" borderId="186" xfId="3" applyFont="1" applyFill="1" applyBorder="1" applyAlignment="1">
      <alignment horizontal="center" vertical="distributed"/>
    </xf>
    <xf numFmtId="0" fontId="16" fillId="12" borderId="196" xfId="3" applyFont="1" applyFill="1" applyBorder="1" applyAlignment="1">
      <alignment horizontal="center" vertical="distributed"/>
    </xf>
    <xf numFmtId="0" fontId="16" fillId="12" borderId="197" xfId="3" applyFont="1" applyFill="1" applyBorder="1" applyAlignment="1">
      <alignment horizontal="center" vertical="distributed"/>
    </xf>
    <xf numFmtId="0" fontId="16" fillId="12" borderId="208" xfId="3" applyFont="1" applyFill="1" applyBorder="1" applyAlignment="1">
      <alignment horizontal="center" vertical="distributed"/>
    </xf>
    <xf numFmtId="0" fontId="16" fillId="12" borderId="197" xfId="3" applyFont="1" applyFill="1" applyBorder="1" applyAlignment="1">
      <alignment horizontal="left" vertical="top" shrinkToFit="1"/>
    </xf>
    <xf numFmtId="0" fontId="16" fillId="12" borderId="198" xfId="3" applyFont="1" applyFill="1" applyBorder="1" applyAlignment="1">
      <alignment horizontal="left" vertical="top" shrinkToFit="1"/>
    </xf>
    <xf numFmtId="0" fontId="16" fillId="0" borderId="209" xfId="3" applyFont="1" applyBorder="1" applyAlignment="1">
      <alignment horizontal="center" vertical="distributed"/>
    </xf>
    <xf numFmtId="0" fontId="16" fillId="0" borderId="210" xfId="3" applyFont="1" applyBorder="1" applyAlignment="1">
      <alignment horizontal="center" vertical="distributed"/>
    </xf>
    <xf numFmtId="0" fontId="16" fillId="0" borderId="190" xfId="3" applyFont="1" applyBorder="1" applyAlignment="1">
      <alignment horizontal="center" vertical="distributed"/>
    </xf>
    <xf numFmtId="0" fontId="16" fillId="0" borderId="191" xfId="3" applyFont="1" applyBorder="1" applyAlignment="1">
      <alignment horizontal="center" vertical="distributed"/>
    </xf>
    <xf numFmtId="0" fontId="16" fillId="0" borderId="192" xfId="3" applyFont="1" applyBorder="1" applyAlignment="1">
      <alignment horizontal="center" vertical="distributed"/>
    </xf>
    <xf numFmtId="0" fontId="16" fillId="0" borderId="206" xfId="3" applyFont="1" applyBorder="1" applyAlignment="1">
      <alignment horizontal="center" vertical="distributed"/>
    </xf>
    <xf numFmtId="0" fontId="16" fillId="0" borderId="178" xfId="3" applyFont="1" applyBorder="1" applyAlignment="1">
      <alignment horizontal="center" vertical="distributed"/>
    </xf>
    <xf numFmtId="0" fontId="16" fillId="0" borderId="186" xfId="3" applyFont="1" applyBorder="1" applyAlignment="1">
      <alignment horizontal="center" vertical="distributed"/>
    </xf>
    <xf numFmtId="0" fontId="42" fillId="12" borderId="1" xfId="3" applyFont="1" applyFill="1" applyBorder="1" applyAlignment="1">
      <alignment horizontal="center" vertical="distributed" wrapText="1"/>
    </xf>
    <xf numFmtId="0" fontId="42" fillId="12" borderId="2" xfId="3" applyFont="1" applyFill="1" applyBorder="1" applyAlignment="1">
      <alignment horizontal="center" vertical="distributed" wrapText="1"/>
    </xf>
    <xf numFmtId="0" fontId="42" fillId="12" borderId="6" xfId="3" applyFont="1" applyFill="1" applyBorder="1" applyAlignment="1">
      <alignment horizontal="center" vertical="distributed" wrapText="1"/>
    </xf>
    <xf numFmtId="0" fontId="42" fillId="12" borderId="8" xfId="3" applyFont="1" applyFill="1" applyBorder="1" applyAlignment="1">
      <alignment horizontal="center" vertical="distributed" wrapText="1"/>
    </xf>
    <xf numFmtId="0" fontId="42" fillId="12" borderId="9" xfId="3" applyFont="1" applyFill="1" applyBorder="1" applyAlignment="1">
      <alignment horizontal="center" vertical="distributed" wrapText="1"/>
    </xf>
    <xf numFmtId="0" fontId="42" fillId="12" borderId="13" xfId="3" applyFont="1" applyFill="1" applyBorder="1" applyAlignment="1">
      <alignment horizontal="center" vertical="distributed" wrapText="1"/>
    </xf>
    <xf numFmtId="0" fontId="45" fillId="0" borderId="2" xfId="3" applyFont="1" applyBorder="1" applyAlignment="1">
      <alignment horizontal="center"/>
    </xf>
    <xf numFmtId="0" fontId="45" fillId="0" borderId="3" xfId="3" applyFont="1" applyBorder="1" applyAlignment="1">
      <alignment horizontal="center"/>
    </xf>
    <xf numFmtId="0" fontId="45" fillId="0" borderId="9" xfId="3" applyFont="1" applyBorder="1" applyAlignment="1">
      <alignment horizontal="center"/>
    </xf>
    <xf numFmtId="0" fontId="45" fillId="0" borderId="10" xfId="3" applyFont="1" applyBorder="1" applyAlignment="1">
      <alignment horizontal="center"/>
    </xf>
    <xf numFmtId="0" fontId="16" fillId="12" borderId="2" xfId="3" applyFont="1" applyFill="1" applyBorder="1" applyAlignment="1">
      <alignment horizontal="center" vertical="distributed"/>
    </xf>
    <xf numFmtId="0" fontId="16" fillId="12" borderId="0" xfId="3" applyFont="1" applyFill="1" applyBorder="1" applyAlignment="1">
      <alignment horizontal="center" vertical="distributed"/>
    </xf>
    <xf numFmtId="0" fontId="16" fillId="12" borderId="9" xfId="3" applyFont="1" applyFill="1" applyBorder="1" applyAlignment="1">
      <alignment horizontal="center" vertical="distributed"/>
    </xf>
    <xf numFmtId="0" fontId="16" fillId="12" borderId="198" xfId="3" applyFont="1" applyFill="1" applyBorder="1" applyAlignment="1">
      <alignment horizontal="center" vertical="distributed"/>
    </xf>
    <xf numFmtId="0" fontId="16" fillId="0" borderId="11" xfId="3" applyFont="1" applyBorder="1" applyAlignment="1">
      <alignment horizontal="center" vertical="distributed"/>
    </xf>
    <xf numFmtId="0" fontId="16" fillId="0" borderId="9" xfId="3" applyFont="1" applyBorder="1" applyAlignment="1">
      <alignment horizontal="center" vertical="distributed"/>
    </xf>
    <xf numFmtId="0" fontId="16" fillId="0" borderId="13" xfId="3" applyFont="1" applyBorder="1" applyAlignment="1">
      <alignment horizontal="center" vertical="distributed"/>
    </xf>
    <xf numFmtId="0" fontId="16" fillId="0" borderId="200" xfId="3" applyFont="1" applyBorder="1" applyAlignment="1">
      <alignment horizontal="center" vertical="distributed"/>
    </xf>
    <xf numFmtId="0" fontId="16" fillId="0" borderId="10" xfId="3" applyFont="1" applyBorder="1" applyAlignment="1">
      <alignment horizontal="center" vertical="distributed"/>
    </xf>
    <xf numFmtId="0" fontId="16" fillId="0" borderId="22" xfId="3" applyFont="1" applyBorder="1" applyAlignment="1">
      <alignment horizontal="center" vertical="distributed"/>
    </xf>
    <xf numFmtId="0" fontId="16" fillId="0" borderId="209" xfId="3" applyFont="1" applyBorder="1" applyAlignment="1">
      <alignment horizontal="center"/>
    </xf>
    <xf numFmtId="0" fontId="16" fillId="0" borderId="12" xfId="3" applyFont="1" applyBorder="1" applyAlignment="1">
      <alignment horizontal="center"/>
    </xf>
    <xf numFmtId="0" fontId="16" fillId="0" borderId="190" xfId="3" applyFont="1" applyBorder="1" applyAlignment="1">
      <alignment horizontal="center"/>
    </xf>
    <xf numFmtId="0" fontId="16" fillId="0" borderId="191" xfId="3" applyFont="1" applyBorder="1" applyAlignment="1">
      <alignment horizontal="center"/>
    </xf>
    <xf numFmtId="0" fontId="16" fillId="0" borderId="192" xfId="3" applyFont="1" applyBorder="1" applyAlignment="1">
      <alignment horizontal="center"/>
    </xf>
    <xf numFmtId="0" fontId="16" fillId="0" borderId="11" xfId="3" applyFont="1" applyBorder="1" applyAlignment="1">
      <alignment horizontal="center"/>
    </xf>
    <xf numFmtId="0" fontId="16" fillId="0" borderId="9" xfId="3" applyFont="1" applyBorder="1" applyAlignment="1">
      <alignment horizontal="center"/>
    </xf>
    <xf numFmtId="0" fontId="16" fillId="0" borderId="13" xfId="3" applyFont="1" applyBorder="1" applyAlignment="1">
      <alignment horizontal="center"/>
    </xf>
    <xf numFmtId="0" fontId="16" fillId="0" borderId="190" xfId="3" applyFont="1" applyBorder="1" applyAlignment="1">
      <alignment horizontal="center" vertical="center"/>
    </xf>
    <xf numFmtId="0" fontId="16" fillId="0" borderId="191" xfId="3" applyFont="1" applyBorder="1" applyAlignment="1">
      <alignment horizontal="center" vertical="center"/>
    </xf>
    <xf numFmtId="0" fontId="16" fillId="0" borderId="192" xfId="3" applyFont="1" applyBorder="1" applyAlignment="1">
      <alignment horizontal="center" vertical="center"/>
    </xf>
    <xf numFmtId="0" fontId="16" fillId="0" borderId="11" xfId="3" applyFont="1" applyBorder="1" applyAlignment="1">
      <alignment horizontal="center" vertical="center"/>
    </xf>
    <xf numFmtId="0" fontId="16" fillId="0" borderId="9" xfId="3" applyFont="1" applyBorder="1" applyAlignment="1">
      <alignment horizontal="center" vertical="center"/>
    </xf>
    <xf numFmtId="0" fontId="16" fillId="0" borderId="13" xfId="3" applyFont="1" applyBorder="1" applyAlignment="1">
      <alignment horizontal="center" vertical="center"/>
    </xf>
    <xf numFmtId="0" fontId="16" fillId="0" borderId="200" xfId="3" applyFont="1" applyBorder="1" applyAlignment="1">
      <alignment horizontal="center" vertical="center"/>
    </xf>
    <xf numFmtId="0" fontId="16" fillId="0" borderId="10" xfId="3" applyFont="1" applyBorder="1" applyAlignment="1">
      <alignment horizontal="center" vertical="center"/>
    </xf>
    <xf numFmtId="0" fontId="16" fillId="0" borderId="206" xfId="3" applyFont="1" applyBorder="1" applyAlignment="1">
      <alignment horizontal="center"/>
    </xf>
    <xf numFmtId="0" fontId="16" fillId="0" borderId="178" xfId="3" applyFont="1" applyBorder="1" applyAlignment="1">
      <alignment horizontal="center"/>
    </xf>
    <xf numFmtId="0" fontId="16" fillId="0" borderId="186" xfId="3" applyFont="1" applyBorder="1" applyAlignment="1">
      <alignment horizontal="center"/>
    </xf>
    <xf numFmtId="0" fontId="16" fillId="0" borderId="200" xfId="3" applyFont="1" applyBorder="1" applyAlignment="1">
      <alignment horizontal="center"/>
    </xf>
    <xf numFmtId="0" fontId="16" fillId="0" borderId="22" xfId="3" applyFont="1" applyBorder="1" applyAlignment="1">
      <alignment horizontal="center"/>
    </xf>
    <xf numFmtId="0" fontId="5" fillId="3" borderId="199" xfId="2" applyFont="1" applyFill="1" applyBorder="1" applyAlignment="1" applyProtection="1">
      <alignment horizontal="center" vertical="center" shrinkToFit="1"/>
    </xf>
    <xf numFmtId="0" fontId="5" fillId="3" borderId="191" xfId="2" applyFont="1" applyFill="1" applyBorder="1" applyAlignment="1" applyProtection="1">
      <alignment horizontal="center" vertical="center" shrinkToFit="1"/>
    </xf>
    <xf numFmtId="0" fontId="5" fillId="3" borderId="200" xfId="2" applyFont="1" applyFill="1" applyBorder="1" applyAlignment="1" applyProtection="1">
      <alignment horizontal="center" vertical="center" shrinkToFit="1"/>
    </xf>
    <xf numFmtId="0" fontId="5" fillId="3" borderId="35" xfId="2" applyFont="1" applyFill="1" applyBorder="1" applyAlignment="1" applyProtection="1">
      <alignment horizontal="center" vertical="center" shrinkToFit="1"/>
    </xf>
    <xf numFmtId="0" fontId="5" fillId="3" borderId="0" xfId="2" applyFont="1" applyFill="1" applyBorder="1" applyAlignment="1" applyProtection="1">
      <alignment horizontal="center" vertical="center" shrinkToFit="1"/>
    </xf>
    <xf numFmtId="0" fontId="5" fillId="3" borderId="36" xfId="2" applyFont="1" applyFill="1" applyBorder="1" applyAlignment="1" applyProtection="1">
      <alignment horizontal="center" vertical="center" shrinkToFit="1"/>
    </xf>
    <xf numFmtId="0" fontId="16" fillId="0" borderId="201" xfId="3" applyFont="1" applyBorder="1" applyAlignment="1">
      <alignment horizontal="center"/>
    </xf>
    <xf numFmtId="0" fontId="16" fillId="0" borderId="207" xfId="3" applyFont="1" applyBorder="1" applyAlignment="1">
      <alignment horizontal="center"/>
    </xf>
    <xf numFmtId="0" fontId="16" fillId="0" borderId="10" xfId="3" applyFont="1" applyBorder="1" applyAlignment="1">
      <alignment horizontal="center"/>
    </xf>
    <xf numFmtId="0" fontId="5" fillId="3" borderId="178" xfId="2" applyFont="1" applyFill="1" applyBorder="1" applyAlignment="1" applyProtection="1">
      <alignment horizontal="center" vertical="center" shrinkToFit="1"/>
    </xf>
    <xf numFmtId="0" fontId="16" fillId="12" borderId="196" xfId="3" applyFont="1" applyFill="1" applyBorder="1" applyAlignment="1">
      <alignment horizontal="left" vertical="top" shrinkToFit="1"/>
    </xf>
    <xf numFmtId="0" fontId="5" fillId="3" borderId="9" xfId="2" applyFont="1" applyFill="1" applyBorder="1" applyAlignment="1" applyProtection="1">
      <alignment horizontal="center" vertical="center" shrinkToFit="1"/>
    </xf>
    <xf numFmtId="0" fontId="16" fillId="0" borderId="205" xfId="3" applyFont="1" applyBorder="1" applyAlignment="1">
      <alignment horizontal="center"/>
    </xf>
    <xf numFmtId="0" fontId="44" fillId="0" borderId="179" xfId="3" applyFont="1" applyBorder="1" applyAlignment="1">
      <alignment horizontal="center" vertical="center"/>
    </xf>
    <xf numFmtId="0" fontId="43" fillId="12" borderId="179" xfId="3" applyFont="1" applyFill="1" applyBorder="1" applyAlignment="1">
      <alignment horizontal="center" vertical="center"/>
    </xf>
    <xf numFmtId="0" fontId="43" fillId="0" borderId="179" xfId="3" applyFont="1" applyBorder="1" applyAlignment="1">
      <alignment horizontal="center" vertical="center"/>
    </xf>
    <xf numFmtId="0" fontId="43" fillId="0" borderId="1" xfId="3" applyFont="1" applyBorder="1" applyAlignment="1">
      <alignment horizontal="center" vertical="center"/>
    </xf>
    <xf numFmtId="0" fontId="43" fillId="0" borderId="2" xfId="3" applyFont="1" applyBorder="1" applyAlignment="1">
      <alignment horizontal="center" vertical="center"/>
    </xf>
    <xf numFmtId="0" fontId="43" fillId="0" borderId="6" xfId="3" applyFont="1" applyBorder="1" applyAlignment="1">
      <alignment horizontal="center" vertical="center"/>
    </xf>
    <xf numFmtId="0" fontId="43" fillId="0" borderId="35" xfId="3" applyFont="1" applyBorder="1" applyAlignment="1">
      <alignment horizontal="center" vertical="center"/>
    </xf>
    <xf numFmtId="0" fontId="43" fillId="0" borderId="0" xfId="3" applyFont="1" applyBorder="1" applyAlignment="1">
      <alignment horizontal="center" vertical="center"/>
    </xf>
    <xf numFmtId="0" fontId="43" fillId="0" borderId="202" xfId="3" applyFont="1" applyBorder="1" applyAlignment="1">
      <alignment horizontal="center" vertical="center"/>
    </xf>
    <xf numFmtId="0" fontId="43" fillId="0" borderId="8" xfId="3" applyFont="1" applyBorder="1" applyAlignment="1">
      <alignment horizontal="center" vertical="center"/>
    </xf>
    <xf numFmtId="0" fontId="43" fillId="0" borderId="9" xfId="3" applyFont="1" applyBorder="1" applyAlignment="1">
      <alignment horizontal="center" vertical="center"/>
    </xf>
    <xf numFmtId="0" fontId="43" fillId="0" borderId="13" xfId="3" applyFont="1" applyBorder="1" applyAlignment="1">
      <alignment horizontal="center" vertical="center"/>
    </xf>
    <xf numFmtId="0" fontId="44" fillId="0" borderId="4" xfId="3" applyFont="1" applyBorder="1" applyAlignment="1">
      <alignment horizontal="center" vertical="center"/>
    </xf>
    <xf numFmtId="0" fontId="44" fillId="0" borderId="6" xfId="3" applyFont="1" applyBorder="1" applyAlignment="1">
      <alignment horizontal="center" vertical="center"/>
    </xf>
    <xf numFmtId="0" fontId="44" fillId="0" borderId="203" xfId="3" applyFont="1" applyBorder="1" applyAlignment="1">
      <alignment horizontal="center" vertical="center"/>
    </xf>
    <xf numFmtId="0" fontId="44" fillId="0" borderId="202" xfId="3" applyFont="1" applyBorder="1" applyAlignment="1">
      <alignment horizontal="center" vertical="center"/>
    </xf>
    <xf numFmtId="0" fontId="43" fillId="12" borderId="5" xfId="3" applyFont="1" applyFill="1" applyBorder="1" applyAlignment="1">
      <alignment horizontal="center" vertical="center"/>
    </xf>
    <xf numFmtId="0" fontId="43" fillId="12" borderId="204" xfId="3" applyFont="1" applyFill="1" applyBorder="1" applyAlignment="1">
      <alignment horizontal="center" vertical="center"/>
    </xf>
    <xf numFmtId="0" fontId="43" fillId="0" borderId="4" xfId="3" applyFont="1" applyBorder="1" applyAlignment="1">
      <alignment horizontal="center" vertical="center"/>
    </xf>
    <xf numFmtId="0" fontId="43" fillId="0" borderId="203" xfId="3" applyFont="1" applyBorder="1" applyAlignment="1">
      <alignment horizontal="center" vertical="center"/>
    </xf>
    <xf numFmtId="0" fontId="43" fillId="0" borderId="3" xfId="3" applyFont="1" applyBorder="1" applyAlignment="1">
      <alignment horizontal="center" vertical="center"/>
    </xf>
    <xf numFmtId="0" fontId="43" fillId="0" borderId="36" xfId="3" applyFont="1" applyBorder="1" applyAlignment="1">
      <alignment horizontal="center" vertical="center"/>
    </xf>
    <xf numFmtId="0" fontId="43" fillId="0" borderId="11" xfId="3" applyFont="1" applyBorder="1" applyAlignment="1">
      <alignment horizontal="center" vertical="center"/>
    </xf>
    <xf numFmtId="0" fontId="43" fillId="0" borderId="10" xfId="3" applyFont="1" applyBorder="1" applyAlignment="1">
      <alignment horizontal="center" vertical="center"/>
    </xf>
    <xf numFmtId="0" fontId="44" fillId="0" borderId="11" xfId="3" applyFont="1" applyBorder="1" applyAlignment="1">
      <alignment horizontal="center" vertical="center"/>
    </xf>
    <xf numFmtId="0" fontId="44" fillId="0" borderId="13" xfId="3" applyFont="1" applyBorder="1" applyAlignment="1">
      <alignment horizontal="center" vertical="center"/>
    </xf>
    <xf numFmtId="0" fontId="43" fillId="12" borderId="12" xfId="3" applyFont="1" applyFill="1" applyBorder="1" applyAlignment="1">
      <alignment horizontal="center" vertical="center"/>
    </xf>
    <xf numFmtId="0" fontId="42" fillId="12" borderId="1" xfId="3" applyFont="1" applyFill="1" applyBorder="1" applyAlignment="1">
      <alignment horizontal="center" vertical="center"/>
    </xf>
    <xf numFmtId="0" fontId="42" fillId="12" borderId="2" xfId="3" applyFont="1" applyFill="1" applyBorder="1" applyAlignment="1">
      <alignment horizontal="center" vertical="center"/>
    </xf>
    <xf numFmtId="0" fontId="42" fillId="12" borderId="6" xfId="3" applyFont="1" applyFill="1" applyBorder="1" applyAlignment="1">
      <alignment horizontal="center" vertical="center"/>
    </xf>
    <xf numFmtId="0" fontId="42" fillId="12" borderId="8" xfId="3" applyFont="1" applyFill="1" applyBorder="1" applyAlignment="1">
      <alignment horizontal="center" vertical="center"/>
    </xf>
    <xf numFmtId="0" fontId="42" fillId="12" borderId="9" xfId="3" applyFont="1" applyFill="1" applyBorder="1" applyAlignment="1">
      <alignment horizontal="center" vertical="center"/>
    </xf>
    <xf numFmtId="0" fontId="42" fillId="12" borderId="13" xfId="3" applyFont="1" applyFill="1" applyBorder="1" applyAlignment="1">
      <alignment horizontal="center" vertical="center"/>
    </xf>
    <xf numFmtId="0" fontId="42" fillId="12" borderId="3" xfId="3" applyFont="1" applyFill="1" applyBorder="1" applyAlignment="1">
      <alignment horizontal="center" vertical="distributed"/>
    </xf>
    <xf numFmtId="0" fontId="42" fillId="12" borderId="10" xfId="3" applyFont="1" applyFill="1" applyBorder="1" applyAlignment="1">
      <alignment horizontal="center" vertical="distributed"/>
    </xf>
    <xf numFmtId="0" fontId="42" fillId="12" borderId="36" xfId="3" applyFont="1" applyFill="1" applyBorder="1" applyAlignment="1">
      <alignment horizontal="center" vertical="distributed"/>
    </xf>
    <xf numFmtId="0" fontId="5" fillId="3" borderId="2" xfId="2" applyFont="1" applyFill="1" applyBorder="1" applyAlignment="1" applyProtection="1">
      <alignment horizontal="center" vertical="center" shrinkToFit="1"/>
    </xf>
    <xf numFmtId="0" fontId="42" fillId="12" borderId="181" xfId="3" applyFont="1" applyFill="1" applyBorder="1" applyAlignment="1">
      <alignment horizontal="center" vertical="center"/>
    </xf>
    <xf numFmtId="0" fontId="42" fillId="12" borderId="182" xfId="3" applyFont="1" applyFill="1" applyBorder="1" applyAlignment="1">
      <alignment horizontal="center" vertical="center"/>
    </xf>
    <xf numFmtId="0" fontId="42" fillId="12" borderId="184" xfId="3" applyFont="1" applyFill="1" applyBorder="1" applyAlignment="1">
      <alignment horizontal="center" vertical="center"/>
    </xf>
    <xf numFmtId="0" fontId="42" fillId="12" borderId="179" xfId="3" applyFont="1" applyFill="1" applyBorder="1" applyAlignment="1">
      <alignment horizontal="center" vertical="center"/>
    </xf>
    <xf numFmtId="177" fontId="42" fillId="0" borderId="4" xfId="3" applyNumberFormat="1" applyFont="1" applyBorder="1" applyAlignment="1">
      <alignment horizontal="center" vertical="center"/>
    </xf>
    <xf numFmtId="177" fontId="42" fillId="0" borderId="2" xfId="3" applyNumberFormat="1" applyFont="1" applyBorder="1" applyAlignment="1">
      <alignment horizontal="center" vertical="center"/>
    </xf>
    <xf numFmtId="177" fontId="42" fillId="0" borderId="185" xfId="3" applyNumberFormat="1" applyFont="1" applyBorder="1" applyAlignment="1">
      <alignment horizontal="center" vertical="center"/>
    </xf>
    <xf numFmtId="177" fontId="42" fillId="0" borderId="178" xfId="3" applyNumberFormat="1" applyFont="1" applyBorder="1" applyAlignment="1">
      <alignment horizontal="center" vertical="center"/>
    </xf>
    <xf numFmtId="177" fontId="42" fillId="0" borderId="6" xfId="3" applyNumberFormat="1" applyFont="1" applyBorder="1" applyAlignment="1">
      <alignment horizontal="center" vertical="center"/>
    </xf>
    <xf numFmtId="177" fontId="42" fillId="0" borderId="186" xfId="3" applyNumberFormat="1" applyFont="1" applyBorder="1" applyAlignment="1">
      <alignment horizontal="center" vertical="center"/>
    </xf>
    <xf numFmtId="0" fontId="16" fillId="0" borderId="182" xfId="3" applyFont="1" applyBorder="1" applyAlignment="1">
      <alignment horizontal="center" vertical="center"/>
    </xf>
    <xf numFmtId="0" fontId="16" fillId="0" borderId="183" xfId="3" applyFont="1" applyBorder="1" applyAlignment="1">
      <alignment horizontal="center" vertical="center"/>
    </xf>
    <xf numFmtId="0" fontId="16" fillId="0" borderId="179" xfId="3" applyFont="1" applyBorder="1" applyAlignment="1">
      <alignment horizontal="center" vertical="center"/>
    </xf>
    <xf numFmtId="0" fontId="16" fillId="0" borderId="187" xfId="3" applyFont="1" applyBorder="1" applyAlignment="1">
      <alignment horizontal="center" vertical="center"/>
    </xf>
    <xf numFmtId="0" fontId="42" fillId="12" borderId="188" xfId="3" applyFont="1" applyFill="1" applyBorder="1" applyAlignment="1">
      <alignment horizontal="center" vertical="center"/>
    </xf>
    <xf numFmtId="0" fontId="42" fillId="12" borderId="189" xfId="3" applyFont="1" applyFill="1" applyBorder="1" applyAlignment="1">
      <alignment horizontal="center" vertical="center"/>
    </xf>
    <xf numFmtId="0" fontId="42" fillId="12" borderId="180" xfId="3" applyFont="1" applyFill="1" applyBorder="1" applyAlignment="1">
      <alignment horizontal="center" vertical="center"/>
    </xf>
    <xf numFmtId="0" fontId="12" fillId="0" borderId="174" xfId="1" applyFill="1" applyBorder="1" applyAlignment="1">
      <alignment horizontal="right" vertical="center"/>
    </xf>
    <xf numFmtId="0" fontId="30" fillId="0" borderId="156" xfId="1" applyFont="1" applyFill="1" applyBorder="1">
      <alignment vertical="center"/>
    </xf>
    <xf numFmtId="0" fontId="30" fillId="0" borderId="154" xfId="1" applyFont="1" applyFill="1" applyBorder="1">
      <alignment vertical="center"/>
    </xf>
    <xf numFmtId="0" fontId="30" fillId="0" borderId="171" xfId="1" applyFont="1" applyFill="1" applyBorder="1">
      <alignment vertical="center"/>
    </xf>
    <xf numFmtId="0" fontId="30" fillId="0" borderId="172" xfId="1" applyFont="1" applyFill="1" applyBorder="1">
      <alignment vertical="center"/>
    </xf>
    <xf numFmtId="0" fontId="30" fillId="0" borderId="155" xfId="1" applyFont="1" applyFill="1" applyBorder="1">
      <alignment vertical="center"/>
    </xf>
    <xf numFmtId="0" fontId="30" fillId="0" borderId="153" xfId="1" applyFont="1" applyFill="1" applyBorder="1">
      <alignment vertical="center"/>
    </xf>
    <xf numFmtId="0" fontId="30" fillId="0" borderId="142" xfId="1" applyFont="1" applyFill="1" applyBorder="1">
      <alignment vertical="center"/>
    </xf>
    <xf numFmtId="0" fontId="30" fillId="0" borderId="167" xfId="1" applyFont="1" applyFill="1" applyBorder="1">
      <alignment vertical="center"/>
    </xf>
    <xf numFmtId="0" fontId="30" fillId="0" borderId="168" xfId="1" applyFont="1" applyFill="1" applyBorder="1">
      <alignment vertical="center"/>
    </xf>
    <xf numFmtId="0" fontId="30" fillId="0" borderId="143" xfId="1" applyFont="1" applyFill="1" applyBorder="1">
      <alignment vertical="center"/>
    </xf>
    <xf numFmtId="0" fontId="30" fillId="0" borderId="141" xfId="1" applyFont="1" applyFill="1" applyBorder="1">
      <alignment vertical="center"/>
    </xf>
    <xf numFmtId="0" fontId="30" fillId="0" borderId="138" xfId="1" applyFont="1" applyFill="1" applyBorder="1">
      <alignment vertical="center"/>
    </xf>
    <xf numFmtId="0" fontId="30" fillId="0" borderId="139" xfId="1" applyFont="1" applyFill="1" applyBorder="1">
      <alignment vertical="center"/>
    </xf>
    <xf numFmtId="0" fontId="30" fillId="0" borderId="146" xfId="1" applyFont="1" applyFill="1" applyBorder="1">
      <alignment vertical="center"/>
    </xf>
    <xf numFmtId="0" fontId="30" fillId="0" borderId="137" xfId="1" applyFont="1" applyFill="1" applyBorder="1">
      <alignment vertical="center"/>
    </xf>
    <xf numFmtId="0" fontId="30" fillId="0" borderId="164" xfId="1" applyFont="1" applyFill="1" applyBorder="1">
      <alignment vertical="center"/>
    </xf>
    <xf numFmtId="0" fontId="30" fillId="0" borderId="165" xfId="1" applyFont="1" applyFill="1" applyBorder="1">
      <alignment vertical="center"/>
    </xf>
    <xf numFmtId="0" fontId="30" fillId="0" borderId="170" xfId="1" applyFont="1" applyFill="1" applyBorder="1" applyAlignment="1">
      <alignment horizontal="center" vertical="center" textRotation="255"/>
    </xf>
    <xf numFmtId="0" fontId="30" fillId="0" borderId="166" xfId="1" applyFont="1" applyFill="1" applyBorder="1" applyAlignment="1">
      <alignment horizontal="center" vertical="center" textRotation="255"/>
    </xf>
    <xf numFmtId="0" fontId="30" fillId="0" borderId="173" xfId="1" applyFont="1" applyFill="1" applyBorder="1" applyAlignment="1">
      <alignment horizontal="center" vertical="center" textRotation="255"/>
    </xf>
    <xf numFmtId="0" fontId="35" fillId="0" borderId="118" xfId="1" applyFont="1" applyFill="1" applyBorder="1" applyAlignment="1">
      <alignment horizontal="center" vertical="center"/>
    </xf>
    <xf numFmtId="0" fontId="35" fillId="0" borderId="119" xfId="1" applyFont="1" applyFill="1" applyBorder="1" applyAlignment="1">
      <alignment horizontal="center" vertical="center"/>
    </xf>
    <xf numFmtId="0" fontId="35" fillId="0" borderId="120" xfId="1" applyFont="1" applyFill="1" applyBorder="1" applyAlignment="1">
      <alignment horizontal="center" vertical="center"/>
    </xf>
    <xf numFmtId="0" fontId="35" fillId="0" borderId="121" xfId="1" applyFont="1" applyFill="1" applyBorder="1" applyAlignment="1">
      <alignment horizontal="center" vertical="center"/>
    </xf>
    <xf numFmtId="0" fontId="30" fillId="0" borderId="144" xfId="1" applyFont="1" applyFill="1" applyBorder="1">
      <alignment vertical="center"/>
    </xf>
    <xf numFmtId="0" fontId="35" fillId="0" borderId="122" xfId="1" applyFont="1" applyFill="1" applyBorder="1" applyAlignment="1">
      <alignment horizontal="center" vertical="center"/>
    </xf>
    <xf numFmtId="0" fontId="35" fillId="0" borderId="169" xfId="1" applyFont="1" applyFill="1" applyBorder="1" applyAlignment="1">
      <alignment horizontal="center" vertical="center"/>
    </xf>
    <xf numFmtId="0" fontId="30" fillId="0" borderId="169" xfId="1" applyFont="1" applyFill="1" applyBorder="1">
      <alignment vertical="center"/>
    </xf>
    <xf numFmtId="0" fontId="30" fillId="0" borderId="119" xfId="1" applyFont="1" applyFill="1" applyBorder="1">
      <alignment vertical="center"/>
    </xf>
    <xf numFmtId="0" fontId="30" fillId="0" borderId="122" xfId="1" applyFont="1" applyFill="1" applyBorder="1">
      <alignment vertical="center"/>
    </xf>
    <xf numFmtId="0" fontId="30" fillId="0" borderId="119" xfId="1" applyFont="1" applyFill="1" applyBorder="1" applyAlignment="1">
      <alignment horizontal="center" vertical="center"/>
    </xf>
    <xf numFmtId="0" fontId="35" fillId="0" borderId="112" xfId="1" applyFont="1" applyFill="1" applyBorder="1" applyAlignment="1">
      <alignment horizontal="center" vertical="center"/>
    </xf>
    <xf numFmtId="0" fontId="35" fillId="0" borderId="113" xfId="1" applyFont="1" applyFill="1" applyBorder="1" applyAlignment="1">
      <alignment horizontal="center" vertical="center"/>
    </xf>
    <xf numFmtId="0" fontId="35" fillId="0" borderId="116" xfId="1" applyFont="1" applyFill="1" applyBorder="1" applyAlignment="1">
      <alignment horizontal="center" vertical="center"/>
    </xf>
    <xf numFmtId="0" fontId="35" fillId="0" borderId="132" xfId="1" applyFont="1" applyFill="1" applyBorder="1" applyAlignment="1">
      <alignment horizontal="center" vertical="center"/>
    </xf>
    <xf numFmtId="0" fontId="35" fillId="0" borderId="133" xfId="1" applyFont="1" applyFill="1" applyBorder="1" applyAlignment="1">
      <alignment horizontal="center" vertical="center"/>
    </xf>
    <xf numFmtId="0" fontId="35" fillId="0" borderId="134" xfId="1" applyFont="1" applyFill="1" applyBorder="1" applyAlignment="1">
      <alignment horizontal="center" vertical="center"/>
    </xf>
    <xf numFmtId="0" fontId="35" fillId="0" borderId="158" xfId="1" applyFont="1" applyFill="1" applyBorder="1" applyAlignment="1">
      <alignment horizontal="center" vertical="center"/>
    </xf>
    <xf numFmtId="0" fontId="35" fillId="0" borderId="163" xfId="1" applyFont="1" applyFill="1" applyBorder="1" applyAlignment="1">
      <alignment horizontal="center" vertical="center"/>
    </xf>
    <xf numFmtId="0" fontId="35" fillId="0" borderId="159" xfId="1" applyFont="1" applyFill="1" applyBorder="1" applyAlignment="1">
      <alignment horizontal="center" vertical="center"/>
    </xf>
    <xf numFmtId="0" fontId="30" fillId="0" borderId="161" xfId="1" applyFont="1" applyFill="1" applyBorder="1" applyAlignment="1">
      <alignment horizontal="center" vertical="center" textRotation="255"/>
    </xf>
    <xf numFmtId="0" fontId="35" fillId="0" borderId="162" xfId="1" applyFont="1" applyFill="1" applyBorder="1" applyAlignment="1">
      <alignment horizontal="center" vertical="center"/>
    </xf>
    <xf numFmtId="0" fontId="35" fillId="0" borderId="160" xfId="1" applyFont="1" applyFill="1" applyBorder="1" applyAlignment="1">
      <alignment horizontal="center" vertical="center"/>
    </xf>
    <xf numFmtId="0" fontId="35" fillId="0" borderId="157" xfId="1" applyFont="1" applyFill="1" applyBorder="1" applyAlignment="1">
      <alignment horizontal="center" vertical="center"/>
    </xf>
    <xf numFmtId="0" fontId="30" fillId="0" borderId="148" xfId="1" applyFont="1" applyFill="1" applyBorder="1">
      <alignment vertical="center"/>
    </xf>
    <xf numFmtId="0" fontId="30" fillId="0" borderId="149" xfId="1" applyFont="1" applyFill="1" applyBorder="1">
      <alignment vertical="center"/>
    </xf>
    <xf numFmtId="0" fontId="30" fillId="0" borderId="150" xfId="1" applyFont="1" applyFill="1" applyBorder="1">
      <alignment vertical="center"/>
    </xf>
    <xf numFmtId="0" fontId="30" fillId="0" borderId="138" xfId="1" applyFont="1" applyFill="1" applyBorder="1" applyAlignment="1">
      <alignment horizontal="center" vertical="center"/>
    </xf>
    <xf numFmtId="0" fontId="30" fillId="0" borderId="142" xfId="1" applyFont="1" applyFill="1" applyBorder="1" applyAlignment="1">
      <alignment horizontal="center" vertical="center"/>
    </xf>
    <xf numFmtId="0" fontId="30" fillId="0" borderId="154" xfId="1" applyFont="1" applyFill="1" applyBorder="1" applyAlignment="1">
      <alignment horizontal="center" vertical="center"/>
    </xf>
    <xf numFmtId="0" fontId="30" fillId="0" borderId="151" xfId="1" applyFont="1" applyFill="1" applyBorder="1">
      <alignment vertical="center"/>
    </xf>
    <xf numFmtId="0" fontId="30" fillId="0" borderId="149" xfId="1" applyFont="1" applyFill="1" applyBorder="1" applyAlignment="1">
      <alignment horizontal="center" vertical="center"/>
    </xf>
    <xf numFmtId="0" fontId="30" fillId="0" borderId="147" xfId="1" applyFont="1" applyFill="1" applyBorder="1">
      <alignment vertical="center"/>
    </xf>
    <xf numFmtId="0" fontId="30" fillId="0" borderId="152" xfId="1" applyFont="1" applyFill="1" applyBorder="1">
      <alignment vertical="center"/>
    </xf>
    <xf numFmtId="0" fontId="30" fillId="0" borderId="135" xfId="1" applyFont="1" applyFill="1" applyBorder="1">
      <alignment vertical="center"/>
    </xf>
    <xf numFmtId="0" fontId="30" fillId="0" borderId="113" xfId="1" applyFont="1" applyFill="1" applyBorder="1">
      <alignment vertical="center"/>
    </xf>
    <xf numFmtId="0" fontId="30" fillId="0" borderId="113" xfId="1" applyFont="1" applyFill="1" applyBorder="1" applyAlignment="1">
      <alignment horizontal="center" vertical="center"/>
    </xf>
    <xf numFmtId="0" fontId="30" fillId="0" borderId="136" xfId="1" applyFont="1" applyFill="1" applyBorder="1">
      <alignment vertical="center"/>
    </xf>
    <xf numFmtId="0" fontId="30" fillId="0" borderId="145" xfId="1" applyFont="1" applyFill="1" applyBorder="1">
      <alignment vertical="center"/>
    </xf>
    <xf numFmtId="0" fontId="33" fillId="0" borderId="118" xfId="1" applyFont="1" applyFill="1" applyBorder="1">
      <alignment vertical="center"/>
    </xf>
    <xf numFmtId="0" fontId="33" fillId="0" borderId="119" xfId="1" applyFont="1" applyFill="1" applyBorder="1">
      <alignment vertical="center"/>
    </xf>
    <xf numFmtId="0" fontId="33" fillId="0" borderId="120" xfId="1" applyFont="1" applyFill="1" applyBorder="1">
      <alignment vertical="center"/>
    </xf>
    <xf numFmtId="0" fontId="37" fillId="0" borderId="119" xfId="1" applyFont="1" applyFill="1" applyBorder="1" applyAlignment="1">
      <alignment horizontal="center" vertical="center"/>
    </xf>
    <xf numFmtId="0" fontId="33" fillId="0" borderId="121" xfId="1" applyFont="1" applyFill="1" applyBorder="1">
      <alignment vertical="center"/>
    </xf>
    <xf numFmtId="0" fontId="33" fillId="0" borderId="140" xfId="1" applyFont="1" applyFill="1" applyBorder="1">
      <alignment vertical="center"/>
    </xf>
    <xf numFmtId="0" fontId="30" fillId="0" borderId="130" xfId="1" applyFont="1" applyFill="1" applyBorder="1">
      <alignment vertical="center"/>
    </xf>
    <xf numFmtId="0" fontId="30" fillId="0" borderId="110" xfId="1" applyFont="1" applyFill="1" applyBorder="1">
      <alignment vertical="center"/>
    </xf>
    <xf numFmtId="0" fontId="33" fillId="0" borderId="110" xfId="1" applyFont="1" applyFill="1" applyBorder="1" applyAlignment="1">
      <alignment horizontal="center" vertical="center" wrapText="1"/>
    </xf>
    <xf numFmtId="0" fontId="33" fillId="0" borderId="110" xfId="1" applyFont="1" applyFill="1" applyBorder="1" applyAlignment="1">
      <alignment horizontal="center" vertical="center"/>
    </xf>
    <xf numFmtId="0" fontId="33" fillId="0" borderId="113" xfId="1" applyFont="1" applyFill="1" applyBorder="1" applyAlignment="1">
      <alignment horizontal="center" vertical="center"/>
    </xf>
    <xf numFmtId="0" fontId="30" fillId="0" borderId="131" xfId="1" applyFont="1" applyFill="1" applyBorder="1">
      <alignment vertical="center"/>
    </xf>
    <xf numFmtId="0" fontId="33" fillId="0" borderId="129" xfId="1" applyFont="1" applyFill="1" applyBorder="1" applyAlignment="1">
      <alignment horizontal="center" vertical="center"/>
    </xf>
    <xf numFmtId="0" fontId="33" fillId="0" borderId="111" xfId="1" applyFont="1" applyFill="1" applyBorder="1" applyAlignment="1">
      <alignment horizontal="center" vertical="center"/>
    </xf>
    <xf numFmtId="0" fontId="34" fillId="0" borderId="126" xfId="1" applyFont="1" applyFill="1" applyBorder="1" applyAlignment="1">
      <alignment horizontal="center" vertical="center"/>
    </xf>
    <xf numFmtId="0" fontId="34" fillId="0" borderId="127" xfId="1" applyFont="1" applyFill="1" applyBorder="1" applyAlignment="1">
      <alignment horizontal="center" vertical="center"/>
    </xf>
    <xf numFmtId="0" fontId="30" fillId="0" borderId="124" xfId="1" applyFont="1" applyFill="1" applyBorder="1" applyAlignment="1">
      <alignment horizontal="center" vertical="center"/>
    </xf>
    <xf numFmtId="0" fontId="30" fillId="0" borderId="128" xfId="1" applyFont="1" applyFill="1" applyBorder="1" applyAlignment="1">
      <alignment horizontal="center" vertical="center"/>
    </xf>
    <xf numFmtId="0" fontId="30" fillId="0" borderId="123" xfId="1" applyFont="1" applyFill="1" applyBorder="1" applyAlignment="1">
      <alignment horizontal="center" vertical="center"/>
    </xf>
    <xf numFmtId="0" fontId="30" fillId="0" borderId="125" xfId="1" applyFont="1" applyFill="1" applyBorder="1" applyAlignment="1">
      <alignment horizontal="center" vertical="center"/>
    </xf>
    <xf numFmtId="0" fontId="30" fillId="0" borderId="120" xfId="1" applyFont="1" applyFill="1" applyBorder="1" applyAlignment="1">
      <alignment horizontal="center" vertical="center"/>
    </xf>
    <xf numFmtId="0" fontId="35" fillId="0" borderId="121" xfId="1" applyFont="1" applyFill="1" applyBorder="1">
      <alignment vertical="center"/>
    </xf>
    <xf numFmtId="0" fontId="34" fillId="0" borderId="119" xfId="1" applyFont="1" applyFill="1" applyBorder="1">
      <alignment vertical="center"/>
    </xf>
    <xf numFmtId="0" fontId="34" fillId="0" borderId="120" xfId="1" applyFont="1" applyFill="1" applyBorder="1">
      <alignment vertical="center"/>
    </xf>
    <xf numFmtId="0" fontId="36" fillId="0" borderId="23" xfId="1" applyFont="1" applyFill="1" applyBorder="1" applyAlignment="1">
      <alignment horizontal="center" vertical="center"/>
    </xf>
    <xf numFmtId="0" fontId="36" fillId="0" borderId="47" xfId="1" applyFont="1" applyFill="1" applyBorder="1" applyAlignment="1">
      <alignment horizontal="center" vertical="center"/>
    </xf>
    <xf numFmtId="0" fontId="36" fillId="0" borderId="118" xfId="1" applyFont="1" applyFill="1" applyBorder="1" applyAlignment="1">
      <alignment horizontal="center" vertical="center"/>
    </xf>
    <xf numFmtId="0" fontId="36" fillId="0" borderId="119" xfId="1" applyFont="1" applyFill="1" applyBorder="1">
      <alignment vertical="center"/>
    </xf>
    <xf numFmtId="0" fontId="36" fillId="0" borderId="122" xfId="1" applyFont="1" applyFill="1" applyBorder="1">
      <alignment vertical="center"/>
    </xf>
    <xf numFmtId="0" fontId="30" fillId="0" borderId="126" xfId="1" applyFont="1" applyFill="1" applyBorder="1" applyAlignment="1">
      <alignment horizontal="center" vertical="center"/>
    </xf>
    <xf numFmtId="0" fontId="30" fillId="0" borderId="127" xfId="1" applyFont="1" applyFill="1" applyBorder="1" applyAlignment="1">
      <alignment horizontal="center" vertical="center"/>
    </xf>
    <xf numFmtId="0" fontId="34" fillId="0" borderId="117" xfId="1" applyFont="1" applyFill="1" applyBorder="1" applyAlignment="1">
      <alignment horizontal="center" vertical="center"/>
    </xf>
    <xf numFmtId="0" fontId="34" fillId="0" borderId="47" xfId="1" applyFont="1" applyFill="1" applyBorder="1" applyAlignment="1">
      <alignment horizontal="center" vertical="center"/>
    </xf>
    <xf numFmtId="0" fontId="34" fillId="0" borderId="118" xfId="1" applyFont="1" applyFill="1" applyBorder="1" applyAlignment="1">
      <alignment horizontal="center" vertical="center"/>
    </xf>
    <xf numFmtId="0" fontId="33" fillId="0" borderId="112" xfId="1" applyFont="1" applyFill="1" applyBorder="1" applyAlignment="1">
      <alignment horizontal="right" vertical="center"/>
    </xf>
    <xf numFmtId="0" fontId="33" fillId="0" borderId="113" xfId="1" applyFont="1" applyFill="1" applyBorder="1" applyAlignment="1">
      <alignment horizontal="right" vertical="center"/>
    </xf>
    <xf numFmtId="0" fontId="33" fillId="0" borderId="114" xfId="1" applyFont="1" applyFill="1" applyBorder="1" applyAlignment="1">
      <alignment horizontal="right" vertical="center"/>
    </xf>
    <xf numFmtId="0" fontId="33" fillId="0" borderId="115" xfId="1" applyFont="1" applyFill="1" applyBorder="1" applyAlignment="1">
      <alignment horizontal="center" vertical="center"/>
    </xf>
    <xf numFmtId="0" fontId="30" fillId="0" borderId="116" xfId="1" applyFont="1" applyFill="1" applyBorder="1">
      <alignment vertical="center"/>
    </xf>
    <xf numFmtId="0" fontId="31" fillId="0" borderId="9" xfId="1" applyFont="1" applyFill="1" applyBorder="1" applyAlignment="1">
      <alignment horizontal="left" vertical="center"/>
    </xf>
    <xf numFmtId="0" fontId="32" fillId="0" borderId="106" xfId="1" applyFont="1" applyFill="1" applyBorder="1" applyAlignment="1">
      <alignment horizontal="center" vertical="center"/>
    </xf>
    <xf numFmtId="0" fontId="32" fillId="0" borderId="107" xfId="1" applyFont="1" applyFill="1" applyBorder="1" applyAlignment="1">
      <alignment horizontal="center" vertical="center"/>
    </xf>
    <xf numFmtId="0" fontId="32" fillId="0" borderId="108" xfId="1" applyFont="1" applyFill="1" applyBorder="1" applyAlignment="1">
      <alignment horizontal="center" vertical="center"/>
    </xf>
    <xf numFmtId="0" fontId="33" fillId="0" borderId="109" xfId="1" applyFont="1" applyFill="1" applyBorder="1" applyAlignment="1">
      <alignment horizontal="center" vertical="center"/>
    </xf>
    <xf numFmtId="0" fontId="30" fillId="0" borderId="111" xfId="1" applyFont="1" applyFill="1" applyBorder="1">
      <alignment vertical="center"/>
    </xf>
    <xf numFmtId="0" fontId="47" fillId="0" borderId="71" xfId="0" applyFont="1" applyFill="1" applyBorder="1" applyAlignment="1" applyProtection="1">
      <alignment horizontal="center" vertical="center"/>
      <protection locked="0"/>
    </xf>
    <xf numFmtId="0" fontId="47" fillId="0" borderId="28" xfId="0" applyFont="1" applyFill="1" applyBorder="1" applyAlignment="1" applyProtection="1">
      <alignment horizontal="center" vertical="center"/>
      <protection locked="0"/>
    </xf>
    <xf numFmtId="0" fontId="47" fillId="0" borderId="53"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vertical="center"/>
      <protection locked="0"/>
    </xf>
    <xf numFmtId="0" fontId="47" fillId="0" borderId="64" xfId="0" applyFont="1" applyFill="1" applyBorder="1" applyAlignment="1" applyProtection="1">
      <alignment horizontal="center" vertical="center"/>
      <protection locked="0"/>
    </xf>
    <xf numFmtId="0" fontId="47" fillId="0" borderId="22" xfId="0" applyFont="1" applyFill="1" applyBorder="1" applyAlignment="1" applyProtection="1">
      <alignment horizontal="center" vertical="center"/>
      <protection locked="0"/>
    </xf>
    <xf numFmtId="0" fontId="47" fillId="2" borderId="71" xfId="0" applyFont="1" applyFill="1" applyBorder="1" applyAlignment="1" applyProtection="1">
      <alignment horizontal="center" vertical="center"/>
      <protection locked="0"/>
    </xf>
    <xf numFmtId="0" fontId="47" fillId="2" borderId="28" xfId="0" applyFont="1" applyFill="1" applyBorder="1" applyAlignment="1" applyProtection="1">
      <alignment horizontal="center" vertical="center"/>
      <protection locked="0"/>
    </xf>
    <xf numFmtId="0" fontId="47" fillId="2" borderId="64" xfId="0" applyFont="1" applyFill="1" applyBorder="1" applyAlignment="1" applyProtection="1">
      <alignment horizontal="center" vertical="center"/>
      <protection locked="0"/>
    </xf>
    <xf numFmtId="0" fontId="47" fillId="2" borderId="22" xfId="0" applyFont="1" applyFill="1" applyBorder="1" applyAlignment="1" applyProtection="1">
      <alignment horizontal="center" vertical="center"/>
      <protection locked="0"/>
    </xf>
    <xf numFmtId="0" fontId="47" fillId="2" borderId="51"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0" fontId="20" fillId="11" borderId="2" xfId="1" applyFont="1" applyFill="1" applyBorder="1" applyAlignment="1">
      <alignment horizontal="left" vertical="center" wrapText="1"/>
    </xf>
    <xf numFmtId="0" fontId="46" fillId="15" borderId="1" xfId="1" applyFont="1" applyFill="1" applyBorder="1" applyAlignment="1">
      <alignment horizontal="center" vertical="center" wrapText="1"/>
    </xf>
    <xf numFmtId="0" fontId="46" fillId="15" borderId="2" xfId="1" applyFont="1" applyFill="1" applyBorder="1" applyAlignment="1">
      <alignment horizontal="center" vertical="center" wrapText="1"/>
    </xf>
    <xf numFmtId="0" fontId="46" fillId="15" borderId="3" xfId="1" applyFont="1" applyFill="1" applyBorder="1" applyAlignment="1">
      <alignment horizontal="center" vertical="center" wrapText="1"/>
    </xf>
    <xf numFmtId="0" fontId="46" fillId="15" borderId="35" xfId="1" applyFont="1" applyFill="1" applyBorder="1" applyAlignment="1">
      <alignment horizontal="center" vertical="center" wrapText="1"/>
    </xf>
    <xf numFmtId="0" fontId="46" fillId="15" borderId="0" xfId="1" applyFont="1" applyFill="1" applyBorder="1" applyAlignment="1">
      <alignment horizontal="center" vertical="center" wrapText="1"/>
    </xf>
    <xf numFmtId="0" fontId="46" fillId="15" borderId="36" xfId="1" applyFont="1" applyFill="1" applyBorder="1" applyAlignment="1">
      <alignment horizontal="center" vertical="center" wrapText="1"/>
    </xf>
    <xf numFmtId="0" fontId="46" fillId="15" borderId="8" xfId="1" applyFont="1" applyFill="1" applyBorder="1" applyAlignment="1">
      <alignment horizontal="center" vertical="center" wrapText="1"/>
    </xf>
    <xf numFmtId="0" fontId="46" fillId="15" borderId="9" xfId="1" applyFont="1" applyFill="1" applyBorder="1" applyAlignment="1">
      <alignment horizontal="center" vertical="center" wrapText="1"/>
    </xf>
    <xf numFmtId="0" fontId="46" fillId="15" borderId="10" xfId="1" applyFont="1" applyFill="1" applyBorder="1" applyAlignment="1">
      <alignment horizontal="center" vertical="center" wrapText="1"/>
    </xf>
    <xf numFmtId="20" fontId="15" fillId="2" borderId="1" xfId="1" applyNumberFormat="1" applyFont="1" applyFill="1" applyBorder="1" applyAlignment="1">
      <alignment horizontal="center" vertical="center"/>
    </xf>
    <xf numFmtId="20" fontId="15" fillId="2" borderId="2" xfId="1" applyNumberFormat="1" applyFont="1" applyFill="1" applyBorder="1" applyAlignment="1">
      <alignment horizontal="center" vertical="center"/>
    </xf>
    <xf numFmtId="20" fontId="15" fillId="2" borderId="3" xfId="1" applyNumberFormat="1" applyFont="1" applyFill="1" applyBorder="1" applyAlignment="1">
      <alignment horizontal="center" vertical="center"/>
    </xf>
    <xf numFmtId="20" fontId="15" fillId="2" borderId="35" xfId="1" applyNumberFormat="1" applyFont="1" applyFill="1" applyBorder="1" applyAlignment="1">
      <alignment horizontal="center" vertical="center"/>
    </xf>
    <xf numFmtId="20" fontId="15" fillId="2" borderId="0" xfId="1" applyNumberFormat="1" applyFont="1" applyFill="1" applyBorder="1" applyAlignment="1">
      <alignment horizontal="center" vertical="center"/>
    </xf>
    <xf numFmtId="20" fontId="15" fillId="2" borderId="36" xfId="1" applyNumberFormat="1" applyFont="1" applyFill="1" applyBorder="1" applyAlignment="1">
      <alignment horizontal="center" vertical="center"/>
    </xf>
    <xf numFmtId="20" fontId="15" fillId="2" borderId="8" xfId="1" applyNumberFormat="1" applyFont="1" applyFill="1" applyBorder="1" applyAlignment="1">
      <alignment horizontal="center" vertical="center"/>
    </xf>
    <xf numFmtId="20" fontId="15" fillId="2" borderId="9" xfId="1" applyNumberFormat="1" applyFont="1" applyFill="1" applyBorder="1" applyAlignment="1">
      <alignment horizontal="center" vertical="center"/>
    </xf>
    <xf numFmtId="20" fontId="15" fillId="2" borderId="10" xfId="1" applyNumberFormat="1" applyFont="1" applyFill="1" applyBorder="1" applyAlignment="1">
      <alignment horizontal="center" vertical="center"/>
    </xf>
    <xf numFmtId="20" fontId="17" fillId="11" borderId="1" xfId="1" applyNumberFormat="1" applyFont="1" applyFill="1" applyBorder="1" applyAlignment="1">
      <alignment horizontal="center" vertical="center"/>
    </xf>
    <xf numFmtId="20" fontId="17" fillId="11" borderId="2" xfId="1" applyNumberFormat="1" applyFont="1" applyFill="1" applyBorder="1" applyAlignment="1">
      <alignment horizontal="center" vertical="center"/>
    </xf>
    <xf numFmtId="20" fontId="17" fillId="11" borderId="3" xfId="1" applyNumberFormat="1" applyFont="1" applyFill="1" applyBorder="1" applyAlignment="1">
      <alignment horizontal="center" vertical="center"/>
    </xf>
    <xf numFmtId="20" fontId="17" fillId="11" borderId="35" xfId="1" applyNumberFormat="1" applyFont="1" applyFill="1" applyBorder="1" applyAlignment="1">
      <alignment horizontal="center" vertical="center"/>
    </xf>
    <xf numFmtId="20" fontId="17" fillId="11" borderId="0" xfId="1" applyNumberFormat="1" applyFont="1" applyFill="1" applyBorder="1" applyAlignment="1">
      <alignment horizontal="center" vertical="center"/>
    </xf>
    <xf numFmtId="20" fontId="17" fillId="11" borderId="36" xfId="1" applyNumberFormat="1" applyFont="1" applyFill="1" applyBorder="1" applyAlignment="1">
      <alignment horizontal="center" vertical="center"/>
    </xf>
    <xf numFmtId="20" fontId="17" fillId="11" borderId="8" xfId="1" applyNumberFormat="1" applyFont="1" applyFill="1" applyBorder="1" applyAlignment="1">
      <alignment horizontal="center" vertical="center"/>
    </xf>
    <xf numFmtId="20" fontId="17" fillId="11" borderId="9" xfId="1" applyNumberFormat="1" applyFont="1" applyFill="1" applyBorder="1" applyAlignment="1">
      <alignment horizontal="center" vertical="center"/>
    </xf>
    <xf numFmtId="20" fontId="17" fillId="11" borderId="10" xfId="1" applyNumberFormat="1" applyFont="1" applyFill="1" applyBorder="1" applyAlignment="1">
      <alignment horizontal="center" vertical="center"/>
    </xf>
    <xf numFmtId="56" fontId="15" fillId="0" borderId="80" xfId="1" applyNumberFormat="1" applyFont="1" applyBorder="1" applyAlignment="1">
      <alignment horizontal="center" vertical="center"/>
    </xf>
    <xf numFmtId="0" fontId="24" fillId="14" borderId="1" xfId="1" applyFont="1" applyFill="1" applyBorder="1" applyAlignment="1">
      <alignment horizontal="left" vertical="center" wrapText="1"/>
    </xf>
    <xf numFmtId="0" fontId="24" fillId="14" borderId="2" xfId="1" applyFont="1" applyFill="1" applyBorder="1" applyAlignment="1">
      <alignment horizontal="left" vertical="center" wrapText="1"/>
    </xf>
    <xf numFmtId="0" fontId="24" fillId="14" borderId="0" xfId="1" applyFont="1" applyFill="1" applyBorder="1" applyAlignment="1">
      <alignment horizontal="left" vertical="center" wrapText="1"/>
    </xf>
    <xf numFmtId="0" fontId="24" fillId="14" borderId="3" xfId="1" applyFont="1" applyFill="1" applyBorder="1" applyAlignment="1">
      <alignment horizontal="left" vertical="center" wrapText="1"/>
    </xf>
    <xf numFmtId="0" fontId="24" fillId="14" borderId="35" xfId="1" applyFont="1" applyFill="1" applyBorder="1" applyAlignment="1">
      <alignment horizontal="left" vertical="center" wrapText="1"/>
    </xf>
    <xf numFmtId="0" fontId="24" fillId="14" borderId="36" xfId="1" applyFont="1" applyFill="1" applyBorder="1" applyAlignment="1">
      <alignment horizontal="left" vertical="center" wrapText="1"/>
    </xf>
    <xf numFmtId="0" fontId="24" fillId="14" borderId="8" xfId="1" applyFont="1" applyFill="1" applyBorder="1" applyAlignment="1">
      <alignment horizontal="left" vertical="center" wrapText="1"/>
    </xf>
    <xf numFmtId="0" fontId="24" fillId="14" borderId="9" xfId="1" applyFont="1" applyFill="1" applyBorder="1" applyAlignment="1">
      <alignment horizontal="left" vertical="center" wrapText="1"/>
    </xf>
    <xf numFmtId="0" fontId="24" fillId="14" borderId="10" xfId="1" applyFont="1" applyFill="1" applyBorder="1" applyAlignment="1">
      <alignment horizontal="left" vertical="center" wrapText="1"/>
    </xf>
    <xf numFmtId="0" fontId="22" fillId="2" borderId="86" xfId="1" applyFont="1" applyFill="1" applyBorder="1" applyAlignment="1">
      <alignment horizontal="center" vertical="center" wrapText="1"/>
    </xf>
    <xf numFmtId="0" fontId="22" fillId="2" borderId="90" xfId="1" applyFont="1" applyFill="1" applyBorder="1" applyAlignment="1">
      <alignment horizontal="center" vertical="center" wrapText="1"/>
    </xf>
    <xf numFmtId="0" fontId="22" fillId="2" borderId="95" xfId="1" applyFont="1" applyFill="1" applyBorder="1" applyAlignment="1">
      <alignment horizontal="center" vertical="center" wrapText="1"/>
    </xf>
    <xf numFmtId="0" fontId="5" fillId="3" borderId="211" xfId="2" applyFont="1" applyFill="1" applyBorder="1" applyAlignment="1" applyProtection="1">
      <alignment horizontal="center" vertical="center" shrinkToFit="1"/>
    </xf>
    <xf numFmtId="0" fontId="5" fillId="3" borderId="212" xfId="2" applyFont="1" applyFill="1" applyBorder="1" applyAlignment="1" applyProtection="1">
      <alignment horizontal="center" vertical="center" shrinkToFit="1"/>
    </xf>
    <xf numFmtId="0" fontId="15" fillId="14" borderId="80" xfId="1" applyFont="1" applyFill="1" applyBorder="1" applyAlignment="1">
      <alignment horizontal="center" vertical="center"/>
    </xf>
    <xf numFmtId="20" fontId="21" fillId="2" borderId="2" xfId="1" applyNumberFormat="1" applyFont="1" applyFill="1" applyBorder="1" applyAlignment="1">
      <alignment horizontal="center" vertical="center"/>
    </xf>
    <xf numFmtId="20" fontId="21" fillId="2" borderId="3" xfId="1" applyNumberFormat="1" applyFont="1" applyFill="1" applyBorder="1" applyAlignment="1">
      <alignment horizontal="center" vertical="center"/>
    </xf>
    <xf numFmtId="20" fontId="21" fillId="2" borderId="9" xfId="1" applyNumberFormat="1" applyFont="1" applyFill="1" applyBorder="1" applyAlignment="1">
      <alignment horizontal="center" vertical="center"/>
    </xf>
    <xf numFmtId="20" fontId="21" fillId="2" borderId="10" xfId="1" applyNumberFormat="1" applyFont="1" applyFill="1" applyBorder="1" applyAlignment="1">
      <alignment horizontal="center" vertical="center"/>
    </xf>
    <xf numFmtId="20" fontId="22" fillId="2" borderId="86" xfId="1" applyNumberFormat="1" applyFont="1" applyFill="1" applyBorder="1" applyAlignment="1">
      <alignment horizontal="center" vertical="center"/>
    </xf>
    <xf numFmtId="0" fontId="5" fillId="9" borderId="2" xfId="2" applyFont="1" applyFill="1" applyBorder="1" applyAlignment="1" applyProtection="1">
      <alignment horizontal="center" vertical="center" shrinkToFit="1"/>
    </xf>
    <xf numFmtId="0" fontId="5" fillId="9" borderId="0" xfId="2" applyFont="1" applyFill="1" applyBorder="1" applyAlignment="1" applyProtection="1">
      <alignment horizontal="center" vertical="center" shrinkToFit="1"/>
    </xf>
    <xf numFmtId="0" fontId="5" fillId="9" borderId="9" xfId="2" applyFont="1" applyFill="1" applyBorder="1" applyAlignment="1" applyProtection="1">
      <alignment horizontal="center" vertical="center" shrinkToFit="1"/>
    </xf>
    <xf numFmtId="20" fontId="22" fillId="2" borderId="86" xfId="1" applyNumberFormat="1" applyFont="1" applyFill="1" applyBorder="1" applyAlignment="1">
      <alignment horizontal="center" vertical="center" wrapText="1"/>
    </xf>
    <xf numFmtId="0" fontId="19" fillId="0" borderId="80" xfId="1" applyFont="1" applyBorder="1" applyAlignment="1">
      <alignment horizontal="center" vertical="center"/>
    </xf>
    <xf numFmtId="0" fontId="25" fillId="10" borderId="1" xfId="1" applyFont="1" applyFill="1" applyBorder="1" applyAlignment="1">
      <alignment horizontal="center" vertical="center"/>
    </xf>
    <xf numFmtId="0" fontId="25" fillId="10" borderId="2" xfId="1" applyFont="1" applyFill="1" applyBorder="1" applyAlignment="1">
      <alignment horizontal="center" vertical="center"/>
    </xf>
    <xf numFmtId="0" fontId="25" fillId="10" borderId="3" xfId="1" applyFont="1" applyFill="1" applyBorder="1" applyAlignment="1">
      <alignment horizontal="center" vertical="center"/>
    </xf>
    <xf numFmtId="0" fontId="25" fillId="10" borderId="35" xfId="1" applyFont="1" applyFill="1" applyBorder="1" applyAlignment="1">
      <alignment horizontal="center" vertical="center"/>
    </xf>
    <xf numFmtId="0" fontId="25" fillId="10" borderId="0" xfId="1" applyFont="1" applyFill="1" applyBorder="1" applyAlignment="1">
      <alignment horizontal="center" vertical="center"/>
    </xf>
    <xf numFmtId="0" fontId="25" fillId="10" borderId="36" xfId="1" applyFont="1" applyFill="1" applyBorder="1" applyAlignment="1">
      <alignment horizontal="center" vertical="center"/>
    </xf>
    <xf numFmtId="0" fontId="25" fillId="10" borderId="8" xfId="1" applyFont="1" applyFill="1" applyBorder="1" applyAlignment="1">
      <alignment horizontal="center" vertical="center"/>
    </xf>
    <xf numFmtId="0" fontId="25" fillId="10" borderId="9" xfId="1" applyFont="1" applyFill="1" applyBorder="1" applyAlignment="1">
      <alignment horizontal="center" vertical="center"/>
    </xf>
    <xf numFmtId="0" fontId="25" fillId="10" borderId="10" xfId="1" applyFont="1" applyFill="1" applyBorder="1" applyAlignment="1">
      <alignment horizontal="center" vertical="center"/>
    </xf>
    <xf numFmtId="0" fontId="22" fillId="2" borderId="1"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22" fillId="2" borderId="36"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5" fillId="2" borderId="2" xfId="2" applyFont="1" applyFill="1" applyBorder="1" applyAlignment="1" applyProtection="1">
      <alignment horizontal="center" vertical="center" shrinkToFit="1"/>
    </xf>
    <xf numFmtId="0" fontId="5" fillId="2" borderId="0" xfId="2" applyFont="1" applyFill="1" applyBorder="1" applyAlignment="1" applyProtection="1">
      <alignment horizontal="center" vertical="center" shrinkToFit="1"/>
    </xf>
    <xf numFmtId="0" fontId="5" fillId="2" borderId="9" xfId="2" applyFont="1" applyFill="1" applyBorder="1" applyAlignment="1" applyProtection="1">
      <alignment horizontal="center" vertical="center" shrinkToFit="1"/>
    </xf>
    <xf numFmtId="0" fontId="25" fillId="2" borderId="1" xfId="1" applyFont="1" applyFill="1" applyBorder="1" applyAlignment="1">
      <alignment horizontal="center" vertical="center"/>
    </xf>
    <xf numFmtId="0" fontId="25" fillId="2" borderId="2"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0"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2" fillId="2" borderId="9"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16" fillId="8" borderId="177" xfId="11" applyFont="1" applyFill="1" applyBorder="1" applyAlignment="1">
      <alignment horizontal="center" vertical="center"/>
    </xf>
    <xf numFmtId="0" fontId="12" fillId="8" borderId="0" xfId="11" applyFont="1" applyFill="1" applyAlignment="1">
      <alignment vertical="center"/>
    </xf>
    <xf numFmtId="0" fontId="12" fillId="8" borderId="178" xfId="3" applyFill="1" applyBorder="1" applyAlignment="1" applyProtection="1">
      <alignment horizontal="left" vertical="center"/>
    </xf>
    <xf numFmtId="0" fontId="12" fillId="8" borderId="178" xfId="3" applyFont="1" applyFill="1" applyBorder="1" applyAlignment="1" applyProtection="1">
      <alignment horizontal="left" vertical="center"/>
    </xf>
    <xf numFmtId="0" fontId="12" fillId="8" borderId="0" xfId="11" applyFont="1" applyFill="1" applyAlignment="1">
      <alignment horizontal="distributed" vertical="center" wrapText="1"/>
    </xf>
    <xf numFmtId="0" fontId="12" fillId="8" borderId="0" xfId="11" applyFont="1" applyFill="1" applyAlignment="1">
      <alignment horizontal="right" indent="1"/>
    </xf>
    <xf numFmtId="0" fontId="12" fillId="8" borderId="178" xfId="11" applyFont="1" applyFill="1" applyBorder="1"/>
  </cellXfs>
  <cellStyles count="12">
    <cellStyle name="標準" xfId="0" builtinId="0"/>
    <cellStyle name="標準 2" xfId="1"/>
    <cellStyle name="標準 2 2" xfId="4"/>
    <cellStyle name="標準 3" xfId="2"/>
    <cellStyle name="標準 4" xfId="6"/>
    <cellStyle name="標準 4 2" xfId="7"/>
    <cellStyle name="標準 4 3" xfId="5"/>
    <cellStyle name="標準 5" xfId="3"/>
    <cellStyle name="標準 6" xfId="8"/>
    <cellStyle name="標準 7" xfId="9"/>
    <cellStyle name="標準 7 2 2" xfId="10"/>
    <cellStyle name="標準_Book1" xfId="11"/>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9"/>
  <sheetViews>
    <sheetView view="pageBreakPreview" topLeftCell="A4" zoomScale="106" zoomScaleNormal="70" zoomScaleSheetLayoutView="106" workbookViewId="0">
      <selection activeCell="I24" sqref="I24"/>
    </sheetView>
  </sheetViews>
  <sheetFormatPr defaultColWidth="2.625" defaultRowHeight="20.100000000000001" customHeight="1"/>
  <cols>
    <col min="1" max="1" width="2.125" style="1" customWidth="1"/>
    <col min="2" max="2" width="3.25" style="3" customWidth="1"/>
    <col min="3" max="3" width="2.125" style="1" customWidth="1"/>
    <col min="4" max="5" width="3.25" style="3" customWidth="1"/>
    <col min="6" max="15" width="10.625" style="3" customWidth="1"/>
    <col min="16" max="16" width="3.25" style="3" hidden="1" customWidth="1"/>
    <col min="17" max="17" width="3.25" style="1" hidden="1" customWidth="1"/>
    <col min="18" max="18" width="3.25" style="3" hidden="1" customWidth="1"/>
    <col min="19" max="19" width="3.25" style="3" customWidth="1"/>
    <col min="20" max="16384" width="2.625" style="1"/>
  </cols>
  <sheetData>
    <row r="1" spans="1:19" ht="20.100000000000001" customHeight="1">
      <c r="A1" s="228" t="s">
        <v>27</v>
      </c>
      <c r="B1" s="228"/>
      <c r="C1" s="228"/>
      <c r="D1" s="228"/>
      <c r="E1" s="228"/>
      <c r="F1" s="228"/>
      <c r="G1" s="228"/>
      <c r="H1" s="228"/>
      <c r="I1" s="228"/>
      <c r="J1" s="228"/>
      <c r="K1" s="228"/>
      <c r="L1" s="228"/>
      <c r="M1" s="228"/>
      <c r="N1" s="228"/>
      <c r="O1" s="228"/>
      <c r="P1" s="228"/>
      <c r="Q1" s="228"/>
      <c r="R1" s="228"/>
      <c r="S1" s="155"/>
    </row>
    <row r="2" spans="1:19" ht="20.100000000000001" customHeight="1">
      <c r="A2" s="228"/>
      <c r="B2" s="228"/>
      <c r="C2" s="228"/>
      <c r="D2" s="228"/>
      <c r="E2" s="228"/>
      <c r="F2" s="228"/>
      <c r="G2" s="228"/>
      <c r="H2" s="228"/>
      <c r="I2" s="228"/>
      <c r="J2" s="228"/>
      <c r="K2" s="228"/>
      <c r="L2" s="228"/>
      <c r="M2" s="228"/>
      <c r="N2" s="228"/>
      <c r="O2" s="228"/>
      <c r="P2" s="228"/>
      <c r="Q2" s="228"/>
      <c r="R2" s="228"/>
      <c r="S2" s="155"/>
    </row>
    <row r="3" spans="1:19" ht="20.100000000000001" customHeight="1">
      <c r="A3" s="155"/>
      <c r="B3" s="155"/>
      <c r="C3" s="155"/>
      <c r="D3" s="155"/>
      <c r="E3" s="155"/>
      <c r="F3" s="155"/>
      <c r="G3" s="155"/>
      <c r="H3" s="155"/>
      <c r="I3" s="155"/>
      <c r="J3" s="155"/>
      <c r="K3" s="155"/>
      <c r="L3" s="155"/>
      <c r="M3" s="155"/>
      <c r="N3" s="155"/>
      <c r="O3" s="155"/>
      <c r="P3" s="155"/>
      <c r="Q3" s="155"/>
      <c r="R3" s="155"/>
      <c r="S3" s="155"/>
    </row>
    <row r="4" spans="1:19" ht="20.100000000000001" customHeight="1" thickBot="1">
      <c r="A4" s="2" t="s">
        <v>0</v>
      </c>
    </row>
    <row r="5" spans="1:19" ht="20.100000000000001" customHeight="1">
      <c r="A5" s="229" t="s">
        <v>22</v>
      </c>
      <c r="B5" s="230"/>
      <c r="C5" s="230"/>
      <c r="D5" s="231"/>
      <c r="E5" s="235" t="s">
        <v>10</v>
      </c>
      <c r="F5" s="237" t="str">
        <f>A7</f>
        <v>敦賀ＦＵＴ</v>
      </c>
      <c r="G5" s="239" t="str">
        <f>A9</f>
        <v>大虫ＦＣ</v>
      </c>
      <c r="H5" s="239" t="str">
        <f>A11</f>
        <v>武生ＦＣ</v>
      </c>
      <c r="I5" s="239" t="str">
        <f>A13</f>
        <v>立待ＦＣ</v>
      </c>
      <c r="J5" s="241" t="str">
        <f>A15</f>
        <v>吉川ＦＣ</v>
      </c>
      <c r="K5" s="243" t="str">
        <f>A17</f>
        <v>神明鳥羽</v>
      </c>
      <c r="L5" s="237" t="str">
        <f>A19</f>
        <v>明新ＪＦＣ</v>
      </c>
      <c r="M5" s="241" t="str">
        <f>A21</f>
        <v>高椋ＳＳＳ</v>
      </c>
      <c r="N5" s="237" t="str">
        <f>A23</f>
        <v>ＫＦＣ国高</v>
      </c>
      <c r="O5" s="245" t="str">
        <f>A25</f>
        <v>フェンテ奥越</v>
      </c>
      <c r="P5" s="247">
        <f>A27</f>
        <v>0</v>
      </c>
      <c r="Q5" s="247"/>
      <c r="R5" s="248"/>
      <c r="S5" s="14"/>
    </row>
    <row r="6" spans="1:19" ht="20.100000000000001" customHeight="1" thickBot="1">
      <c r="A6" s="232"/>
      <c r="B6" s="233"/>
      <c r="C6" s="233"/>
      <c r="D6" s="234"/>
      <c r="E6" s="236"/>
      <c r="F6" s="238"/>
      <c r="G6" s="240"/>
      <c r="H6" s="240"/>
      <c r="I6" s="240"/>
      <c r="J6" s="242"/>
      <c r="K6" s="244"/>
      <c r="L6" s="238"/>
      <c r="M6" s="242"/>
      <c r="N6" s="238"/>
      <c r="O6" s="246"/>
      <c r="P6" s="249"/>
      <c r="Q6" s="249"/>
      <c r="R6" s="250"/>
      <c r="S6" s="14"/>
    </row>
    <row r="7" spans="1:19" ht="20.100000000000001" customHeight="1">
      <c r="A7" s="225" t="s">
        <v>1</v>
      </c>
      <c r="B7" s="226"/>
      <c r="C7" s="226"/>
      <c r="D7" s="227"/>
      <c r="E7" s="202">
        <v>15</v>
      </c>
      <c r="F7" s="223"/>
      <c r="G7" s="165">
        <v>44828</v>
      </c>
      <c r="H7" s="165">
        <v>44801</v>
      </c>
      <c r="I7" s="169">
        <v>44828</v>
      </c>
      <c r="J7" s="165">
        <v>44686</v>
      </c>
      <c r="K7" s="165">
        <v>44686</v>
      </c>
      <c r="L7" s="165">
        <v>44760</v>
      </c>
      <c r="M7" s="165">
        <v>44710</v>
      </c>
      <c r="N7" s="165">
        <v>44710</v>
      </c>
      <c r="O7" s="166">
        <v>44801</v>
      </c>
      <c r="P7" s="4"/>
      <c r="Q7" s="5" t="str">
        <f t="shared" ref="Q7:Q26" si="0">IF(P7="","",IF(P7=R7,"△",IF(P7&gt;R7,"○","●")))</f>
        <v/>
      </c>
      <c r="R7" s="6"/>
      <c r="S7" s="15"/>
    </row>
    <row r="8" spans="1:19" ht="20.100000000000001" customHeight="1" thickBot="1">
      <c r="A8" s="220"/>
      <c r="B8" s="221"/>
      <c r="C8" s="221"/>
      <c r="D8" s="222"/>
      <c r="E8" s="203"/>
      <c r="F8" s="224"/>
      <c r="G8" s="162">
        <v>44906</v>
      </c>
      <c r="H8" s="162">
        <v>44870</v>
      </c>
      <c r="I8" s="162">
        <v>44888</v>
      </c>
      <c r="J8" s="163">
        <v>44760</v>
      </c>
      <c r="K8" s="162">
        <v>44868</v>
      </c>
      <c r="L8" s="162">
        <v>44870</v>
      </c>
      <c r="M8" s="162">
        <v>44868</v>
      </c>
      <c r="N8" s="162">
        <v>44888</v>
      </c>
      <c r="O8" s="164">
        <v>44906</v>
      </c>
      <c r="P8" s="49"/>
      <c r="Q8" s="50" t="str">
        <f t="shared" si="0"/>
        <v/>
      </c>
      <c r="R8" s="7"/>
      <c r="S8" s="15"/>
    </row>
    <row r="9" spans="1:19" ht="20.100000000000001" customHeight="1">
      <c r="A9" s="196" t="s">
        <v>2</v>
      </c>
      <c r="B9" s="197"/>
      <c r="C9" s="197"/>
      <c r="D9" s="198"/>
      <c r="E9" s="202">
        <v>13</v>
      </c>
      <c r="F9" s="177">
        <f>G7</f>
        <v>44828</v>
      </c>
      <c r="G9" s="223"/>
      <c r="H9" s="165">
        <v>44801</v>
      </c>
      <c r="I9" s="165">
        <v>44681</v>
      </c>
      <c r="J9" s="165">
        <v>44710</v>
      </c>
      <c r="K9" s="165">
        <v>44710</v>
      </c>
      <c r="L9" s="165">
        <v>44801</v>
      </c>
      <c r="M9" s="165">
        <v>44829</v>
      </c>
      <c r="N9" s="165">
        <v>44829</v>
      </c>
      <c r="O9" s="166">
        <v>44828</v>
      </c>
      <c r="P9" s="8"/>
      <c r="Q9" s="9" t="str">
        <f t="shared" si="0"/>
        <v/>
      </c>
      <c r="R9" s="10"/>
      <c r="S9" s="15"/>
    </row>
    <row r="10" spans="1:19" ht="20.100000000000001" customHeight="1" thickBot="1">
      <c r="A10" s="220"/>
      <c r="B10" s="221"/>
      <c r="C10" s="221"/>
      <c r="D10" s="222"/>
      <c r="E10" s="203"/>
      <c r="F10" s="181">
        <f>G8</f>
        <v>44906</v>
      </c>
      <c r="G10" s="224"/>
      <c r="H10" s="162">
        <v>44870</v>
      </c>
      <c r="I10" s="162">
        <v>44868</v>
      </c>
      <c r="J10" s="163">
        <v>44827</v>
      </c>
      <c r="K10" s="162">
        <v>44868</v>
      </c>
      <c r="L10" s="163">
        <v>44827</v>
      </c>
      <c r="M10" s="162">
        <v>44870</v>
      </c>
      <c r="N10" s="163">
        <v>44844</v>
      </c>
      <c r="O10" s="180">
        <v>44844</v>
      </c>
      <c r="P10" s="49"/>
      <c r="Q10" s="50" t="str">
        <f t="shared" si="0"/>
        <v/>
      </c>
      <c r="R10" s="7"/>
      <c r="S10" s="15"/>
    </row>
    <row r="11" spans="1:19" ht="20.100000000000001" customHeight="1">
      <c r="A11" s="196" t="s">
        <v>3</v>
      </c>
      <c r="B11" s="197"/>
      <c r="C11" s="197"/>
      <c r="D11" s="198"/>
      <c r="E11" s="202">
        <v>16</v>
      </c>
      <c r="F11" s="168">
        <f>H7</f>
        <v>44801</v>
      </c>
      <c r="G11" s="167">
        <f>H9</f>
        <v>44801</v>
      </c>
      <c r="H11" s="223"/>
      <c r="I11" s="165">
        <v>44710</v>
      </c>
      <c r="J11" s="165">
        <v>44681</v>
      </c>
      <c r="K11" s="165">
        <v>44686</v>
      </c>
      <c r="L11" s="165">
        <v>44738</v>
      </c>
      <c r="M11" s="165">
        <v>44710</v>
      </c>
      <c r="N11" s="165">
        <v>44738</v>
      </c>
      <c r="O11" s="166">
        <v>44686</v>
      </c>
      <c r="P11" s="8"/>
      <c r="Q11" s="9" t="str">
        <f t="shared" si="0"/>
        <v/>
      </c>
      <c r="R11" s="10"/>
      <c r="S11" s="15"/>
    </row>
    <row r="12" spans="1:19" ht="20.100000000000001" customHeight="1" thickBot="1">
      <c r="A12" s="220"/>
      <c r="B12" s="221"/>
      <c r="C12" s="221"/>
      <c r="D12" s="222"/>
      <c r="E12" s="203"/>
      <c r="F12" s="182">
        <f>H8</f>
        <v>44870</v>
      </c>
      <c r="G12" s="183">
        <f>H10</f>
        <v>44870</v>
      </c>
      <c r="H12" s="224"/>
      <c r="I12" s="163">
        <v>44827</v>
      </c>
      <c r="J12" s="163">
        <v>44828</v>
      </c>
      <c r="K12" s="163">
        <v>44827</v>
      </c>
      <c r="L12" s="162">
        <v>44868</v>
      </c>
      <c r="M12" s="162">
        <v>44868</v>
      </c>
      <c r="N12" s="162">
        <v>44888</v>
      </c>
      <c r="O12" s="180">
        <v>44828</v>
      </c>
      <c r="P12" s="49"/>
      <c r="Q12" s="50" t="str">
        <f t="shared" si="0"/>
        <v/>
      </c>
      <c r="R12" s="7"/>
      <c r="S12" s="15"/>
    </row>
    <row r="13" spans="1:19" ht="20.100000000000001" customHeight="1">
      <c r="A13" s="196" t="s">
        <v>25</v>
      </c>
      <c r="B13" s="197"/>
      <c r="C13" s="197"/>
      <c r="D13" s="198"/>
      <c r="E13" s="202">
        <v>15</v>
      </c>
      <c r="F13" s="171">
        <f>I7</f>
        <v>44828</v>
      </c>
      <c r="G13" s="165">
        <f>I9</f>
        <v>44681</v>
      </c>
      <c r="H13" s="169">
        <f>I11</f>
        <v>44710</v>
      </c>
      <c r="I13" s="223"/>
      <c r="J13" s="165">
        <v>44801</v>
      </c>
      <c r="K13" s="165">
        <v>44710</v>
      </c>
      <c r="L13" s="165">
        <v>44828</v>
      </c>
      <c r="M13" s="165">
        <v>44801</v>
      </c>
      <c r="N13" s="165">
        <v>44828</v>
      </c>
      <c r="O13" s="166">
        <v>44681</v>
      </c>
      <c r="P13" s="8"/>
      <c r="Q13" s="9" t="str">
        <f t="shared" si="0"/>
        <v/>
      </c>
      <c r="R13" s="10"/>
      <c r="S13" s="15"/>
    </row>
    <row r="14" spans="1:19" ht="20.100000000000001" customHeight="1" thickBot="1">
      <c r="A14" s="220"/>
      <c r="B14" s="221"/>
      <c r="C14" s="221"/>
      <c r="D14" s="222"/>
      <c r="E14" s="203"/>
      <c r="F14" s="184">
        <f>I8</f>
        <v>44888</v>
      </c>
      <c r="G14" s="162">
        <f>I10</f>
        <v>44868</v>
      </c>
      <c r="H14" s="176">
        <f>I12</f>
        <v>44827</v>
      </c>
      <c r="I14" s="224"/>
      <c r="J14" s="163">
        <v>44827</v>
      </c>
      <c r="K14" s="162">
        <v>44870</v>
      </c>
      <c r="L14" s="162">
        <v>44888</v>
      </c>
      <c r="M14" s="162">
        <v>44898</v>
      </c>
      <c r="N14" s="162">
        <v>44870</v>
      </c>
      <c r="O14" s="164">
        <v>44868</v>
      </c>
      <c r="P14" s="49"/>
      <c r="Q14" s="50" t="str">
        <f t="shared" si="0"/>
        <v/>
      </c>
      <c r="R14" s="7"/>
      <c r="S14" s="15"/>
    </row>
    <row r="15" spans="1:19" ht="20.100000000000001" customHeight="1">
      <c r="A15" s="196" t="s">
        <v>5</v>
      </c>
      <c r="B15" s="197"/>
      <c r="C15" s="197"/>
      <c r="D15" s="198"/>
      <c r="E15" s="202">
        <v>15</v>
      </c>
      <c r="F15" s="171">
        <f>J7</f>
        <v>44686</v>
      </c>
      <c r="G15" s="165">
        <f>J9</f>
        <v>44710</v>
      </c>
      <c r="H15" s="165">
        <f>J11</f>
        <v>44681</v>
      </c>
      <c r="I15" s="169">
        <f>J13</f>
        <v>44801</v>
      </c>
      <c r="J15" s="223"/>
      <c r="K15" s="165">
        <v>44801</v>
      </c>
      <c r="L15" s="165">
        <v>44760</v>
      </c>
      <c r="M15" s="165">
        <v>44844</v>
      </c>
      <c r="N15" s="165">
        <v>44710</v>
      </c>
      <c r="O15" s="166">
        <v>44681</v>
      </c>
      <c r="P15" s="8"/>
      <c r="Q15" s="9" t="str">
        <f t="shared" si="0"/>
        <v/>
      </c>
      <c r="R15" s="10"/>
      <c r="S15" s="15"/>
    </row>
    <row r="16" spans="1:19" ht="20.100000000000001" customHeight="1" thickBot="1">
      <c r="A16" s="220"/>
      <c r="B16" s="221"/>
      <c r="C16" s="221"/>
      <c r="D16" s="222"/>
      <c r="E16" s="203"/>
      <c r="F16" s="170">
        <f>J8</f>
        <v>44760</v>
      </c>
      <c r="G16" s="163">
        <f>J10</f>
        <v>44827</v>
      </c>
      <c r="H16" s="163">
        <f>J12</f>
        <v>44828</v>
      </c>
      <c r="I16" s="176">
        <f>J14</f>
        <v>44827</v>
      </c>
      <c r="J16" s="224"/>
      <c r="K16" s="163">
        <v>44844</v>
      </c>
      <c r="L16" s="162">
        <v>44868</v>
      </c>
      <c r="M16" s="162">
        <v>44888</v>
      </c>
      <c r="N16" s="162">
        <v>44898</v>
      </c>
      <c r="O16" s="164">
        <v>44868</v>
      </c>
      <c r="P16" s="49"/>
      <c r="Q16" s="50" t="str">
        <f t="shared" si="0"/>
        <v/>
      </c>
      <c r="R16" s="7"/>
      <c r="S16" s="15"/>
    </row>
    <row r="17" spans="1:19" ht="20.100000000000001" customHeight="1">
      <c r="A17" s="196" t="s">
        <v>6</v>
      </c>
      <c r="B17" s="197"/>
      <c r="C17" s="197"/>
      <c r="D17" s="198"/>
      <c r="E17" s="202">
        <v>12</v>
      </c>
      <c r="F17" s="171">
        <f>K7</f>
        <v>44686</v>
      </c>
      <c r="G17" s="165">
        <f>K9</f>
        <v>44710</v>
      </c>
      <c r="H17" s="165">
        <f>K11</f>
        <v>44686</v>
      </c>
      <c r="I17" s="165">
        <f>K13</f>
        <v>44710</v>
      </c>
      <c r="J17" s="169">
        <f>K15</f>
        <v>44801</v>
      </c>
      <c r="K17" s="223"/>
      <c r="L17" s="165">
        <v>44801</v>
      </c>
      <c r="M17" s="165">
        <v>44844</v>
      </c>
      <c r="N17" s="165">
        <v>44828</v>
      </c>
      <c r="O17" s="166">
        <v>44827</v>
      </c>
      <c r="P17" s="8"/>
      <c r="Q17" s="9" t="str">
        <f t="shared" si="0"/>
        <v/>
      </c>
      <c r="R17" s="10"/>
      <c r="S17" s="15"/>
    </row>
    <row r="18" spans="1:19" ht="20.100000000000001" customHeight="1" thickBot="1">
      <c r="A18" s="220"/>
      <c r="B18" s="221"/>
      <c r="C18" s="221"/>
      <c r="D18" s="222"/>
      <c r="E18" s="203"/>
      <c r="F18" s="184">
        <f>K8</f>
        <v>44868</v>
      </c>
      <c r="G18" s="162">
        <f>K10</f>
        <v>44868</v>
      </c>
      <c r="H18" s="163">
        <f>K12</f>
        <v>44827</v>
      </c>
      <c r="I18" s="162">
        <f>K14</f>
        <v>44870</v>
      </c>
      <c r="J18" s="176">
        <f>K16</f>
        <v>44844</v>
      </c>
      <c r="K18" s="224"/>
      <c r="L18" s="163">
        <v>44828</v>
      </c>
      <c r="M18" s="162">
        <v>44898</v>
      </c>
      <c r="N18" s="162">
        <v>44870</v>
      </c>
      <c r="O18" s="180">
        <v>44844</v>
      </c>
      <c r="P18" s="49"/>
      <c r="Q18" s="50" t="str">
        <f t="shared" si="0"/>
        <v/>
      </c>
      <c r="R18" s="7"/>
      <c r="S18" s="15"/>
    </row>
    <row r="19" spans="1:19" ht="20.100000000000001" customHeight="1">
      <c r="A19" s="196" t="s">
        <v>7</v>
      </c>
      <c r="B19" s="197"/>
      <c r="C19" s="197"/>
      <c r="D19" s="198"/>
      <c r="E19" s="202">
        <v>12</v>
      </c>
      <c r="F19" s="171">
        <f>L7</f>
        <v>44760</v>
      </c>
      <c r="G19" s="165">
        <f>L9</f>
        <v>44801</v>
      </c>
      <c r="H19" s="165">
        <f>L11</f>
        <v>44738</v>
      </c>
      <c r="I19" s="165">
        <f>L13</f>
        <v>44828</v>
      </c>
      <c r="J19" s="165">
        <f>L15</f>
        <v>44760</v>
      </c>
      <c r="K19" s="169">
        <v>44801</v>
      </c>
      <c r="L19" s="223"/>
      <c r="M19" s="165">
        <v>44844</v>
      </c>
      <c r="N19" s="165">
        <v>44738</v>
      </c>
      <c r="O19" s="166">
        <v>44827</v>
      </c>
      <c r="P19" s="8"/>
      <c r="Q19" s="9" t="str">
        <f t="shared" si="0"/>
        <v/>
      </c>
      <c r="R19" s="10"/>
      <c r="S19" s="15"/>
    </row>
    <row r="20" spans="1:19" ht="20.100000000000001" customHeight="1" thickBot="1">
      <c r="A20" s="220"/>
      <c r="B20" s="221"/>
      <c r="C20" s="221"/>
      <c r="D20" s="222"/>
      <c r="E20" s="203"/>
      <c r="F20" s="184">
        <f>L8</f>
        <v>44870</v>
      </c>
      <c r="G20" s="163">
        <f>L10</f>
        <v>44827</v>
      </c>
      <c r="H20" s="162">
        <f>L12</f>
        <v>44868</v>
      </c>
      <c r="I20" s="162">
        <f>L14</f>
        <v>44888</v>
      </c>
      <c r="J20" s="162">
        <f>L16</f>
        <v>44868</v>
      </c>
      <c r="K20" s="176">
        <f>L18</f>
        <v>44828</v>
      </c>
      <c r="L20" s="224"/>
      <c r="M20" s="162">
        <v>44888</v>
      </c>
      <c r="N20" s="163">
        <v>44844</v>
      </c>
      <c r="O20" s="164">
        <v>44870</v>
      </c>
      <c r="P20" s="49"/>
      <c r="Q20" s="50" t="str">
        <f t="shared" si="0"/>
        <v/>
      </c>
      <c r="R20" s="7"/>
      <c r="S20" s="15"/>
    </row>
    <row r="21" spans="1:19" ht="20.100000000000001" customHeight="1">
      <c r="A21" s="196" t="s">
        <v>9</v>
      </c>
      <c r="B21" s="197"/>
      <c r="C21" s="197"/>
      <c r="D21" s="198"/>
      <c r="E21" s="202">
        <v>13</v>
      </c>
      <c r="F21" s="171">
        <f>M7</f>
        <v>44710</v>
      </c>
      <c r="G21" s="165">
        <f>M9</f>
        <v>44829</v>
      </c>
      <c r="H21" s="165">
        <f>M11</f>
        <v>44710</v>
      </c>
      <c r="I21" s="165">
        <f>M13</f>
        <v>44801</v>
      </c>
      <c r="J21" s="165">
        <f>M15</f>
        <v>44844</v>
      </c>
      <c r="K21" s="165">
        <f>M17</f>
        <v>44844</v>
      </c>
      <c r="L21" s="169">
        <f>M19</f>
        <v>44844</v>
      </c>
      <c r="M21" s="218"/>
      <c r="N21" s="165">
        <v>44801</v>
      </c>
      <c r="O21" s="166">
        <v>44829</v>
      </c>
      <c r="P21" s="8"/>
      <c r="Q21" s="9" t="str">
        <f t="shared" si="0"/>
        <v/>
      </c>
      <c r="R21" s="10"/>
      <c r="S21" s="15"/>
    </row>
    <row r="22" spans="1:19" ht="20.100000000000001" customHeight="1" thickBot="1">
      <c r="A22" s="220"/>
      <c r="B22" s="221"/>
      <c r="C22" s="221"/>
      <c r="D22" s="222"/>
      <c r="E22" s="203"/>
      <c r="F22" s="184">
        <f>M8</f>
        <v>44868</v>
      </c>
      <c r="G22" s="162">
        <f>M10</f>
        <v>44870</v>
      </c>
      <c r="H22" s="162">
        <f>M12</f>
        <v>44868</v>
      </c>
      <c r="I22" s="162">
        <f>M14</f>
        <v>44898</v>
      </c>
      <c r="J22" s="162">
        <f>M16</f>
        <v>44888</v>
      </c>
      <c r="K22" s="162">
        <f>M18</f>
        <v>44898</v>
      </c>
      <c r="L22" s="162">
        <f>M20</f>
        <v>44888</v>
      </c>
      <c r="M22" s="219"/>
      <c r="N22" s="163">
        <v>44829</v>
      </c>
      <c r="O22" s="164">
        <v>44870</v>
      </c>
      <c r="P22" s="49"/>
      <c r="Q22" s="50" t="str">
        <f t="shared" si="0"/>
        <v/>
      </c>
      <c r="R22" s="7"/>
      <c r="S22" s="15"/>
    </row>
    <row r="23" spans="1:19" ht="20.100000000000001" customHeight="1">
      <c r="A23" s="196" t="s">
        <v>24</v>
      </c>
      <c r="B23" s="197"/>
      <c r="C23" s="197"/>
      <c r="D23" s="198"/>
      <c r="E23" s="202">
        <v>12</v>
      </c>
      <c r="F23" s="171">
        <f>N7</f>
        <v>44710</v>
      </c>
      <c r="G23" s="165">
        <f>N9</f>
        <v>44829</v>
      </c>
      <c r="H23" s="165">
        <f>N11</f>
        <v>44738</v>
      </c>
      <c r="I23" s="165">
        <f>N13</f>
        <v>44828</v>
      </c>
      <c r="J23" s="165">
        <f>N15</f>
        <v>44710</v>
      </c>
      <c r="K23" s="165">
        <f>N17</f>
        <v>44828</v>
      </c>
      <c r="L23" s="165">
        <f>N19</f>
        <v>44738</v>
      </c>
      <c r="M23" s="169">
        <f>N21</f>
        <v>44801</v>
      </c>
      <c r="N23" s="218"/>
      <c r="O23" s="172">
        <v>44801</v>
      </c>
      <c r="P23" s="8"/>
      <c r="Q23" s="9" t="str">
        <f>IF(P23="","",IF(P23=R23,"△",IF(P23&gt;R23,"○","●")))</f>
        <v/>
      </c>
      <c r="R23" s="10"/>
      <c r="S23" s="15"/>
    </row>
    <row r="24" spans="1:19" ht="20.100000000000001" customHeight="1" thickBot="1">
      <c r="A24" s="199"/>
      <c r="B24" s="200"/>
      <c r="C24" s="200"/>
      <c r="D24" s="201"/>
      <c r="E24" s="203"/>
      <c r="F24" s="184">
        <f>N8</f>
        <v>44888</v>
      </c>
      <c r="G24" s="163">
        <f>N10</f>
        <v>44844</v>
      </c>
      <c r="H24" s="162">
        <f>N12</f>
        <v>44888</v>
      </c>
      <c r="I24" s="162">
        <f>N14</f>
        <v>44870</v>
      </c>
      <c r="J24" s="162">
        <f>N16</f>
        <v>44898</v>
      </c>
      <c r="K24" s="162">
        <f>N18</f>
        <v>44870</v>
      </c>
      <c r="L24" s="163">
        <f>N20</f>
        <v>44844</v>
      </c>
      <c r="M24" s="163">
        <f>N22</f>
        <v>44829</v>
      </c>
      <c r="N24" s="219"/>
      <c r="O24" s="178">
        <v>44829</v>
      </c>
      <c r="P24" s="49"/>
      <c r="Q24" s="50" t="str">
        <f>IF(P24="","",IF(P24=R24,"△",IF(P24&gt;R24,"○","●")))</f>
        <v/>
      </c>
      <c r="R24" s="7"/>
      <c r="S24" s="15"/>
    </row>
    <row r="25" spans="1:19" ht="20.100000000000001" customHeight="1">
      <c r="A25" s="196" t="s">
        <v>8</v>
      </c>
      <c r="B25" s="197"/>
      <c r="C25" s="197"/>
      <c r="D25" s="198"/>
      <c r="E25" s="202">
        <v>14</v>
      </c>
      <c r="F25" s="171">
        <f>O7</f>
        <v>44801</v>
      </c>
      <c r="G25" s="165">
        <f>O9</f>
        <v>44828</v>
      </c>
      <c r="H25" s="165">
        <f>O11</f>
        <v>44686</v>
      </c>
      <c r="I25" s="165">
        <f>O13</f>
        <v>44681</v>
      </c>
      <c r="J25" s="165">
        <f>O15</f>
        <v>44681</v>
      </c>
      <c r="K25" s="165">
        <f>O17</f>
        <v>44827</v>
      </c>
      <c r="L25" s="165">
        <f>O19</f>
        <v>44827</v>
      </c>
      <c r="M25" s="165">
        <f>O21</f>
        <v>44829</v>
      </c>
      <c r="N25" s="169">
        <f>O23</f>
        <v>44801</v>
      </c>
      <c r="O25" s="204"/>
      <c r="P25" s="8"/>
      <c r="Q25" s="9" t="str">
        <f t="shared" si="0"/>
        <v/>
      </c>
      <c r="R25" s="10"/>
      <c r="S25" s="15"/>
    </row>
    <row r="26" spans="1:19" ht="20.100000000000001" customHeight="1" thickBot="1">
      <c r="A26" s="199"/>
      <c r="B26" s="200"/>
      <c r="C26" s="200"/>
      <c r="D26" s="201"/>
      <c r="E26" s="203"/>
      <c r="F26" s="185">
        <f>O8</f>
        <v>44906</v>
      </c>
      <c r="G26" s="179">
        <f>O10</f>
        <v>44844</v>
      </c>
      <c r="H26" s="179">
        <f>O12</f>
        <v>44828</v>
      </c>
      <c r="I26" s="173">
        <f>O14</f>
        <v>44868</v>
      </c>
      <c r="J26" s="173">
        <f>O16</f>
        <v>44868</v>
      </c>
      <c r="K26" s="179">
        <f>O18</f>
        <v>44844</v>
      </c>
      <c r="L26" s="173">
        <f>O20</f>
        <v>44870</v>
      </c>
      <c r="M26" s="173">
        <f>O22</f>
        <v>44870</v>
      </c>
      <c r="N26" s="179">
        <f>O24</f>
        <v>44829</v>
      </c>
      <c r="O26" s="205"/>
      <c r="P26" s="53"/>
      <c r="Q26" s="54" t="str">
        <f t="shared" si="0"/>
        <v/>
      </c>
      <c r="R26" s="55"/>
      <c r="S26" s="15"/>
    </row>
    <row r="27" spans="1:19" ht="20.100000000000001" hidden="1" customHeight="1">
      <c r="A27" s="206"/>
      <c r="B27" s="207"/>
      <c r="C27" s="207"/>
      <c r="D27" s="208"/>
      <c r="E27" s="156"/>
      <c r="F27" s="11" t="str">
        <f>IF(R7="","",R7)</f>
        <v/>
      </c>
      <c r="G27" s="11" t="str">
        <f>IF(R9="","",R9)</f>
        <v/>
      </c>
      <c r="H27" s="11" t="str">
        <f>IF(R11="","",R11)</f>
        <v/>
      </c>
      <c r="I27" s="11" t="str">
        <f>IF(R13="","",R13)</f>
        <v/>
      </c>
      <c r="J27" s="11" t="str">
        <f>IF(R15="","",R15)</f>
        <v/>
      </c>
      <c r="K27" s="11" t="str">
        <f>IF(R17="","",R17)</f>
        <v/>
      </c>
      <c r="L27" s="11" t="str">
        <f>IF(R19="","",R19)</f>
        <v/>
      </c>
      <c r="M27" s="11" t="str">
        <f>IF(R21="","",R21)</f>
        <v/>
      </c>
      <c r="N27" s="11" t="str">
        <f>IF(T21="","",T21)</f>
        <v/>
      </c>
      <c r="O27" s="11" t="str">
        <f>IF(R25="","",R25)</f>
        <v/>
      </c>
      <c r="P27" s="212"/>
      <c r="Q27" s="213"/>
      <c r="R27" s="214"/>
      <c r="S27" s="16"/>
    </row>
    <row r="28" spans="1:19" ht="20.100000000000001" hidden="1" customHeight="1">
      <c r="A28" s="209"/>
      <c r="B28" s="210"/>
      <c r="C28" s="210"/>
      <c r="D28" s="211"/>
      <c r="E28" s="157"/>
      <c r="F28" s="12" t="str">
        <f>IF(R8="","",R8)</f>
        <v/>
      </c>
      <c r="G28" s="12" t="str">
        <f>IF(R10="","",R10)</f>
        <v/>
      </c>
      <c r="H28" s="12" t="str">
        <f>IF(R12="","",R12)</f>
        <v/>
      </c>
      <c r="I28" s="12" t="str">
        <f>IF(R14="","",R14)</f>
        <v/>
      </c>
      <c r="J28" s="12" t="str">
        <f>IF(R16="","",R16)</f>
        <v/>
      </c>
      <c r="K28" s="12" t="str">
        <f>IF(R18="","",R18)</f>
        <v/>
      </c>
      <c r="L28" s="12" t="str">
        <f>IF(R20="","",R20)</f>
        <v/>
      </c>
      <c r="M28" s="12" t="str">
        <f>IF(R22="","",R22)</f>
        <v/>
      </c>
      <c r="N28" s="12" t="str">
        <f>IF(T22="","",T22)</f>
        <v/>
      </c>
      <c r="O28" s="12" t="str">
        <f>IF(R26="","",R26)</f>
        <v/>
      </c>
      <c r="P28" s="215"/>
      <c r="Q28" s="216"/>
      <c r="R28" s="217"/>
      <c r="S28" s="16"/>
    </row>
    <row r="29" spans="1:19" ht="20.100000000000001" customHeight="1">
      <c r="K29" s="56"/>
    </row>
  </sheetData>
  <sheetProtection formatCells="0" formatColumns="0" formatRows="0" insertColumns="0" insertRows="0" insertHyperlinks="0" deleteColumns="0" deleteRows="0"/>
  <mergeCells count="46">
    <mergeCell ref="A1:R2"/>
    <mergeCell ref="A5:D6"/>
    <mergeCell ref="E5:E6"/>
    <mergeCell ref="F5:F6"/>
    <mergeCell ref="G5:G6"/>
    <mergeCell ref="H5:H6"/>
    <mergeCell ref="I5:I6"/>
    <mergeCell ref="J5:J6"/>
    <mergeCell ref="K5:K6"/>
    <mergeCell ref="L5:L6"/>
    <mergeCell ref="M5:M6"/>
    <mergeCell ref="N5:N6"/>
    <mergeCell ref="O5:O6"/>
    <mergeCell ref="P5:R6"/>
    <mergeCell ref="A7:D8"/>
    <mergeCell ref="E7:E8"/>
    <mergeCell ref="F7:F8"/>
    <mergeCell ref="J15:J16"/>
    <mergeCell ref="A9:D10"/>
    <mergeCell ref="E9:E10"/>
    <mergeCell ref="G9:G10"/>
    <mergeCell ref="A11:D12"/>
    <mergeCell ref="E11:E12"/>
    <mergeCell ref="H11:H12"/>
    <mergeCell ref="A13:D14"/>
    <mergeCell ref="E13:E14"/>
    <mergeCell ref="I13:I14"/>
    <mergeCell ref="A15:D16"/>
    <mergeCell ref="E15:E16"/>
    <mergeCell ref="N23:N24"/>
    <mergeCell ref="A17:D18"/>
    <mergeCell ref="E17:E18"/>
    <mergeCell ref="K17:K18"/>
    <mergeCell ref="A19:D20"/>
    <mergeCell ref="E19:E20"/>
    <mergeCell ref="L19:L20"/>
    <mergeCell ref="A21:D22"/>
    <mergeCell ref="E21:E22"/>
    <mergeCell ref="M21:M22"/>
    <mergeCell ref="A23:D24"/>
    <mergeCell ref="E23:E24"/>
    <mergeCell ref="A25:D26"/>
    <mergeCell ref="E25:E26"/>
    <mergeCell ref="O25:O26"/>
    <mergeCell ref="A27:D28"/>
    <mergeCell ref="P27:R28"/>
  </mergeCells>
  <phoneticPr fontId="3"/>
  <conditionalFormatting sqref="A7:E7 F5:M6 O5:S6 A27:E28 A8:D22 A25:D26">
    <cfRule type="containsText" dxfId="192" priority="4" operator="containsText" text="U-10">
      <formula>NOT(ISERROR(SEARCH("U-10",A5)))</formula>
    </cfRule>
  </conditionalFormatting>
  <conditionalFormatting sqref="N5:N6">
    <cfRule type="containsText" dxfId="191" priority="3" operator="containsText" text="U-10">
      <formula>NOT(ISERROR(SEARCH("U-10",N5)))</formula>
    </cfRule>
  </conditionalFormatting>
  <conditionalFormatting sqref="A23:D24">
    <cfRule type="containsText" dxfId="190" priority="2" operator="containsText" text="U-10">
      <formula>NOT(ISERROR(SEARCH("U-10",A23)))</formula>
    </cfRule>
  </conditionalFormatting>
  <conditionalFormatting sqref="E9 E11 E13 E15 E17 E19 E21 E23 E25">
    <cfRule type="containsText" dxfId="189" priority="1" operator="containsText" text="U-10">
      <formula>NOT(ISERROR(SEARCH("U-10",E9)))</formula>
    </cfRule>
  </conditionalFormatting>
  <printOptions horizontalCentered="1" verticalCentered="1"/>
  <pageMargins left="0.25" right="0.25"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6" zoomScaleNormal="86" zoomScaleSheetLayoutView="84" workbookViewId="0">
      <selection activeCell="F7" sqref="F7:J9"/>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46" s="60" customFormat="1" ht="24.95" customHeight="1" thickBot="1">
      <c r="A2" s="57"/>
      <c r="B2" s="58" t="s">
        <v>214</v>
      </c>
      <c r="C2" s="59"/>
      <c r="D2" s="449" t="s">
        <v>211</v>
      </c>
      <c r="E2" s="449"/>
      <c r="F2" s="449"/>
      <c r="G2" s="449"/>
      <c r="H2" s="449"/>
      <c r="I2" s="449"/>
      <c r="J2" s="450" t="str">
        <f>AG8</f>
        <v>大野市真名川グラウンド</v>
      </c>
      <c r="K2" s="450"/>
      <c r="L2" s="450"/>
      <c r="M2" s="450"/>
      <c r="N2" s="450"/>
      <c r="P2" s="61" t="str">
        <f>B2</f>
        <v>9/25（日）</v>
      </c>
      <c r="Q2" s="59"/>
      <c r="R2" s="449" t="s">
        <v>212</v>
      </c>
      <c r="S2" s="449"/>
      <c r="T2" s="449"/>
      <c r="U2" s="449"/>
      <c r="V2" s="449"/>
      <c r="W2" s="449"/>
      <c r="X2" s="450" t="str">
        <f>J2</f>
        <v>大野市真名川グラウンド</v>
      </c>
      <c r="Y2" s="450"/>
      <c r="Z2" s="450"/>
      <c r="AA2" s="450"/>
      <c r="AB2" s="450"/>
      <c r="AG2" s="62" t="s">
        <v>30</v>
      </c>
    </row>
    <row r="3" spans="1:46" s="60" customFormat="1" ht="24.95" customHeight="1" thickBot="1">
      <c r="A3" s="57"/>
      <c r="B3" s="448" t="s">
        <v>31</v>
      </c>
      <c r="C3" s="448"/>
      <c r="D3" s="448"/>
      <c r="E3" s="448"/>
      <c r="F3" s="448"/>
      <c r="G3" s="448"/>
      <c r="H3" s="448"/>
      <c r="I3" s="448"/>
      <c r="J3" s="448"/>
      <c r="K3" s="448"/>
      <c r="L3" s="154" t="s">
        <v>32</v>
      </c>
      <c r="M3" s="64">
        <v>0.375</v>
      </c>
      <c r="N3" s="65" t="s">
        <v>62</v>
      </c>
      <c r="P3" s="448" t="str">
        <f>B3</f>
        <v>U11（15分・5分・15分・5分・15分）</v>
      </c>
      <c r="Q3" s="448"/>
      <c r="R3" s="448"/>
      <c r="S3" s="448"/>
      <c r="T3" s="448"/>
      <c r="U3" s="448"/>
      <c r="V3" s="448"/>
      <c r="W3" s="448"/>
      <c r="X3" s="448"/>
      <c r="Y3" s="448"/>
      <c r="Z3" s="154" t="s">
        <v>32</v>
      </c>
      <c r="AA3" s="64">
        <f>M3</f>
        <v>0.375</v>
      </c>
      <c r="AB3" s="65" t="str">
        <f>N3</f>
        <v>第1試合ﾁｰﾑ</v>
      </c>
      <c r="AD3" s="60" t="s">
        <v>33</v>
      </c>
      <c r="AG3" s="62" t="s">
        <v>34</v>
      </c>
    </row>
    <row r="4" spans="1:46" s="60" customFormat="1" ht="24.95" customHeight="1" thickBot="1">
      <c r="A4" s="57"/>
      <c r="B4" s="443" t="s">
        <v>35</v>
      </c>
      <c r="C4" s="443"/>
      <c r="D4" s="443"/>
      <c r="E4" s="443"/>
      <c r="F4" s="443"/>
      <c r="G4" s="443"/>
      <c r="H4" s="443"/>
      <c r="I4" s="443"/>
      <c r="J4" s="443"/>
      <c r="K4" s="443"/>
      <c r="L4" s="443"/>
      <c r="M4" s="443"/>
      <c r="N4" s="443"/>
      <c r="P4" s="444"/>
      <c r="Q4" s="444"/>
      <c r="R4" s="445"/>
      <c r="S4" s="445"/>
      <c r="T4" s="445"/>
      <c r="U4" s="445"/>
      <c r="V4" s="445"/>
      <c r="W4" s="445"/>
      <c r="X4" s="445"/>
      <c r="Y4" s="445"/>
      <c r="Z4" s="445"/>
      <c r="AA4" s="445"/>
      <c r="AB4" s="445"/>
      <c r="AD4" s="446" t="s">
        <v>37</v>
      </c>
      <c r="AE4" s="447"/>
      <c r="AG4" s="62" t="s">
        <v>38</v>
      </c>
    </row>
    <row r="5" spans="1:46" s="60" customFormat="1" ht="24.95" customHeight="1" thickBot="1">
      <c r="A5" s="57"/>
      <c r="B5" s="154" t="s">
        <v>39</v>
      </c>
      <c r="C5" s="741" t="str">
        <f>Y13</f>
        <v>フェンテ奥越</v>
      </c>
      <c r="D5" s="448"/>
      <c r="E5" s="448" t="s">
        <v>40</v>
      </c>
      <c r="F5" s="448"/>
      <c r="G5" s="448"/>
      <c r="H5" s="448"/>
      <c r="I5" s="448"/>
      <c r="J5" s="448"/>
      <c r="K5" s="448"/>
      <c r="L5" s="448"/>
      <c r="M5" s="448"/>
      <c r="N5" s="448"/>
      <c r="P5" s="154" t="s">
        <v>39</v>
      </c>
      <c r="Q5" s="448" t="str">
        <f>C5</f>
        <v>フェンテ奥越</v>
      </c>
      <c r="R5" s="448"/>
      <c r="S5" s="448" t="s">
        <v>40</v>
      </c>
      <c r="T5" s="448"/>
      <c r="U5" s="448"/>
      <c r="V5" s="448"/>
      <c r="W5" s="448"/>
      <c r="X5" s="448"/>
      <c r="Y5" s="448"/>
      <c r="Z5" s="448"/>
      <c r="AA5" s="448"/>
      <c r="AB5" s="448"/>
      <c r="AG5" s="62" t="s">
        <v>41</v>
      </c>
    </row>
    <row r="6" spans="1:46"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46" s="62" customFormat="1" ht="12" customHeight="1">
      <c r="A7" s="66"/>
      <c r="B7" s="383">
        <v>0.41666666666666669</v>
      </c>
      <c r="C7" s="435" t="s">
        <v>49</v>
      </c>
      <c r="D7" s="407" t="s">
        <v>9</v>
      </c>
      <c r="E7" s="408"/>
      <c r="F7" s="395">
        <f>G7+G8+G9</f>
        <v>1</v>
      </c>
      <c r="G7" s="72">
        <v>1</v>
      </c>
      <c r="H7" s="73" t="s">
        <v>50</v>
      </c>
      <c r="I7" s="74">
        <v>0</v>
      </c>
      <c r="J7" s="398">
        <f>I7+I8+I9</f>
        <v>4</v>
      </c>
      <c r="K7" s="407" t="s">
        <v>8</v>
      </c>
      <c r="L7" s="408"/>
      <c r="M7" s="440" t="str">
        <f>Y7</f>
        <v>大虫ＦＣ</v>
      </c>
      <c r="N7" s="432"/>
      <c r="O7" s="75"/>
      <c r="P7" s="383">
        <v>0.41666666666666669</v>
      </c>
      <c r="Q7" s="435" t="s">
        <v>49</v>
      </c>
      <c r="R7" s="407" t="s">
        <v>60</v>
      </c>
      <c r="S7" s="408"/>
      <c r="T7" s="395">
        <f>U7+U8+U9</f>
        <v>1</v>
      </c>
      <c r="U7" s="72">
        <v>1</v>
      </c>
      <c r="V7" s="73" t="s">
        <v>50</v>
      </c>
      <c r="W7" s="74">
        <v>1</v>
      </c>
      <c r="X7" s="398">
        <f>W7+W8+W9</f>
        <v>5</v>
      </c>
      <c r="Y7" s="407" t="s">
        <v>2</v>
      </c>
      <c r="Z7" s="408"/>
      <c r="AA7" s="440" t="str">
        <f>K7</f>
        <v>フェンテ奥越</v>
      </c>
      <c r="AB7" s="432"/>
      <c r="AD7" s="337"/>
      <c r="AE7" s="338"/>
      <c r="AG7" s="62" t="s">
        <v>51</v>
      </c>
      <c r="AS7" s="375" t="s">
        <v>1</v>
      </c>
      <c r="AT7" s="376"/>
    </row>
    <row r="8" spans="1:46" s="62" customFormat="1" ht="12" customHeight="1" thickBot="1">
      <c r="A8" s="66"/>
      <c r="B8" s="384"/>
      <c r="C8" s="436"/>
      <c r="D8" s="403"/>
      <c r="E8" s="404"/>
      <c r="F8" s="396"/>
      <c r="G8" s="76">
        <v>0</v>
      </c>
      <c r="H8" s="77" t="s">
        <v>52</v>
      </c>
      <c r="I8" s="78">
        <v>4</v>
      </c>
      <c r="J8" s="399"/>
      <c r="K8" s="403"/>
      <c r="L8" s="404"/>
      <c r="M8" s="441"/>
      <c r="N8" s="433"/>
      <c r="O8" s="75"/>
      <c r="P8" s="384"/>
      <c r="Q8" s="436"/>
      <c r="R8" s="403"/>
      <c r="S8" s="404"/>
      <c r="T8" s="396"/>
      <c r="U8" s="76">
        <v>0</v>
      </c>
      <c r="V8" s="77" t="s">
        <v>52</v>
      </c>
      <c r="W8" s="78">
        <v>3</v>
      </c>
      <c r="X8" s="399"/>
      <c r="Y8" s="403"/>
      <c r="Z8" s="404"/>
      <c r="AA8" s="441"/>
      <c r="AB8" s="433"/>
      <c r="AD8" s="335" t="s">
        <v>2</v>
      </c>
      <c r="AE8" s="336"/>
      <c r="AG8" s="62" t="s">
        <v>213</v>
      </c>
      <c r="AS8" s="361"/>
      <c r="AT8" s="362"/>
    </row>
    <row r="9" spans="1:46" s="62" customFormat="1" ht="12" customHeight="1" thickBot="1">
      <c r="A9" s="66"/>
      <c r="B9" s="385"/>
      <c r="C9" s="437"/>
      <c r="D9" s="427"/>
      <c r="E9" s="428"/>
      <c r="F9" s="397"/>
      <c r="G9" s="76">
        <v>0</v>
      </c>
      <c r="H9" s="77" t="s">
        <v>52</v>
      </c>
      <c r="I9" s="78">
        <v>0</v>
      </c>
      <c r="J9" s="400"/>
      <c r="K9" s="405"/>
      <c r="L9" s="406"/>
      <c r="M9" s="442"/>
      <c r="N9" s="434"/>
      <c r="O9" s="75"/>
      <c r="P9" s="385"/>
      <c r="Q9" s="437"/>
      <c r="R9" s="403"/>
      <c r="S9" s="404"/>
      <c r="T9" s="397"/>
      <c r="U9" s="76">
        <v>0</v>
      </c>
      <c r="V9" s="77" t="s">
        <v>52</v>
      </c>
      <c r="W9" s="78">
        <v>1</v>
      </c>
      <c r="X9" s="400"/>
      <c r="Y9" s="427"/>
      <c r="Z9" s="428"/>
      <c r="AA9" s="442"/>
      <c r="AB9" s="434"/>
      <c r="AD9" s="337"/>
      <c r="AE9" s="338"/>
      <c r="AG9" s="401"/>
      <c r="AH9" s="402"/>
      <c r="AI9" s="401"/>
      <c r="AJ9" s="402"/>
      <c r="AK9" s="375"/>
      <c r="AL9" s="376"/>
      <c r="AS9" s="363"/>
      <c r="AT9" s="364"/>
    </row>
    <row r="10" spans="1:46" s="62" customFormat="1" ht="12" customHeight="1">
      <c r="A10" s="79"/>
      <c r="B10" s="383">
        <v>0.45833333333333331</v>
      </c>
      <c r="C10" s="350" t="s">
        <v>54</v>
      </c>
      <c r="D10" s="351"/>
      <c r="E10" s="351"/>
      <c r="F10" s="351"/>
      <c r="G10" s="351"/>
      <c r="H10" s="351"/>
      <c r="I10" s="351"/>
      <c r="J10" s="351"/>
      <c r="K10" s="351"/>
      <c r="L10" s="351"/>
      <c r="M10" s="351"/>
      <c r="N10" s="352"/>
      <c r="O10" s="75"/>
      <c r="P10" s="383">
        <v>0.45833333333333331</v>
      </c>
      <c r="Q10" s="350" t="s">
        <v>54</v>
      </c>
      <c r="R10" s="351"/>
      <c r="S10" s="351"/>
      <c r="T10" s="351"/>
      <c r="U10" s="351"/>
      <c r="V10" s="351"/>
      <c r="W10" s="351"/>
      <c r="X10" s="351"/>
      <c r="Y10" s="351"/>
      <c r="Z10" s="351"/>
      <c r="AA10" s="351"/>
      <c r="AB10" s="352"/>
      <c r="AD10" s="335" t="s">
        <v>3</v>
      </c>
      <c r="AE10" s="336"/>
      <c r="AG10" s="403"/>
      <c r="AH10" s="404"/>
      <c r="AI10" s="403"/>
      <c r="AJ10" s="404"/>
      <c r="AK10" s="361"/>
      <c r="AL10" s="362"/>
    </row>
    <row r="11" spans="1:46" s="62" customFormat="1" ht="12" customHeight="1">
      <c r="A11" s="66"/>
      <c r="B11" s="384"/>
      <c r="C11" s="353"/>
      <c r="D11" s="354"/>
      <c r="E11" s="354"/>
      <c r="F11" s="354"/>
      <c r="G11" s="354"/>
      <c r="H11" s="354"/>
      <c r="I11" s="354"/>
      <c r="J11" s="354"/>
      <c r="K11" s="354"/>
      <c r="L11" s="354"/>
      <c r="M11" s="354"/>
      <c r="N11" s="355"/>
      <c r="O11" s="75"/>
      <c r="P11" s="384"/>
      <c r="Q11" s="353"/>
      <c r="R11" s="354"/>
      <c r="S11" s="354"/>
      <c r="T11" s="354"/>
      <c r="U11" s="354"/>
      <c r="V11" s="354"/>
      <c r="W11" s="354"/>
      <c r="X11" s="354"/>
      <c r="Y11" s="354"/>
      <c r="Z11" s="354"/>
      <c r="AA11" s="354"/>
      <c r="AB11" s="355"/>
      <c r="AD11" s="337"/>
      <c r="AE11" s="338"/>
      <c r="AG11" s="427"/>
      <c r="AH11" s="428"/>
      <c r="AI11" s="427"/>
      <c r="AJ11" s="428"/>
      <c r="AK11" s="363"/>
      <c r="AL11" s="364"/>
    </row>
    <row r="12" spans="1:46" s="62" customFormat="1" ht="12" customHeight="1" thickBot="1">
      <c r="A12" s="66"/>
      <c r="B12" s="385"/>
      <c r="C12" s="356"/>
      <c r="D12" s="357"/>
      <c r="E12" s="357"/>
      <c r="F12" s="357"/>
      <c r="G12" s="357"/>
      <c r="H12" s="357"/>
      <c r="I12" s="357"/>
      <c r="J12" s="357"/>
      <c r="K12" s="357"/>
      <c r="L12" s="357"/>
      <c r="M12" s="357"/>
      <c r="N12" s="358"/>
      <c r="O12" s="75"/>
      <c r="P12" s="385"/>
      <c r="Q12" s="356"/>
      <c r="R12" s="357"/>
      <c r="S12" s="357"/>
      <c r="T12" s="357"/>
      <c r="U12" s="357"/>
      <c r="V12" s="357"/>
      <c r="W12" s="357"/>
      <c r="X12" s="357"/>
      <c r="Y12" s="357"/>
      <c r="Z12" s="357"/>
      <c r="AA12" s="357"/>
      <c r="AB12" s="358"/>
      <c r="AD12" s="335" t="s">
        <v>53</v>
      </c>
      <c r="AE12" s="336"/>
    </row>
    <row r="13" spans="1:46" s="62" customFormat="1" ht="12" customHeight="1">
      <c r="A13" s="79"/>
      <c r="B13" s="383">
        <v>0.4861111111111111</v>
      </c>
      <c r="C13" s="435" t="s">
        <v>49</v>
      </c>
      <c r="D13" s="407" t="s">
        <v>9</v>
      </c>
      <c r="E13" s="408"/>
      <c r="F13" s="395">
        <f>G13+G14+G15</f>
        <v>0</v>
      </c>
      <c r="G13" s="72">
        <v>0</v>
      </c>
      <c r="H13" s="73" t="s">
        <v>50</v>
      </c>
      <c r="I13" s="74">
        <v>7</v>
      </c>
      <c r="J13" s="398">
        <f>I13+I14+I15</f>
        <v>14</v>
      </c>
      <c r="K13" s="401" t="s">
        <v>2</v>
      </c>
      <c r="L13" s="402"/>
      <c r="M13" s="429" t="str">
        <f>R7</f>
        <v>KFC国高</v>
      </c>
      <c r="N13" s="432"/>
      <c r="O13" s="75"/>
      <c r="P13" s="383">
        <v>0.4861111111111111</v>
      </c>
      <c r="Q13" s="435" t="s">
        <v>49</v>
      </c>
      <c r="R13" s="407" t="s">
        <v>60</v>
      </c>
      <c r="S13" s="408"/>
      <c r="T13" s="395">
        <f>U13+U14+U15</f>
        <v>7</v>
      </c>
      <c r="U13" s="72">
        <v>3</v>
      </c>
      <c r="V13" s="73" t="s">
        <v>50</v>
      </c>
      <c r="W13" s="74">
        <v>0</v>
      </c>
      <c r="X13" s="398">
        <f>W13+W14+W15</f>
        <v>3</v>
      </c>
      <c r="Y13" s="407" t="s">
        <v>8</v>
      </c>
      <c r="Z13" s="408"/>
      <c r="AA13" s="429" t="str">
        <f>K13</f>
        <v>大虫ＦＣ</v>
      </c>
      <c r="AB13" s="432"/>
      <c r="AD13" s="337"/>
      <c r="AE13" s="338"/>
      <c r="AO13" s="407"/>
      <c r="AP13" s="408"/>
      <c r="AQ13" s="407"/>
      <c r="AR13" s="408"/>
      <c r="AS13" s="359"/>
      <c r="AT13" s="360"/>
    </row>
    <row r="14" spans="1:46" s="62" customFormat="1" ht="12" customHeight="1">
      <c r="A14" s="79"/>
      <c r="B14" s="384"/>
      <c r="C14" s="436"/>
      <c r="D14" s="403"/>
      <c r="E14" s="404"/>
      <c r="F14" s="396"/>
      <c r="G14" s="76">
        <v>0</v>
      </c>
      <c r="H14" s="77" t="s">
        <v>52</v>
      </c>
      <c r="I14" s="78">
        <v>4</v>
      </c>
      <c r="J14" s="399"/>
      <c r="K14" s="403"/>
      <c r="L14" s="404"/>
      <c r="M14" s="430"/>
      <c r="N14" s="433"/>
      <c r="O14" s="75"/>
      <c r="P14" s="384"/>
      <c r="Q14" s="436"/>
      <c r="R14" s="403"/>
      <c r="S14" s="404"/>
      <c r="T14" s="396"/>
      <c r="U14" s="76">
        <v>1</v>
      </c>
      <c r="V14" s="77" t="s">
        <v>52</v>
      </c>
      <c r="W14" s="78">
        <v>1</v>
      </c>
      <c r="X14" s="399"/>
      <c r="Y14" s="403"/>
      <c r="Z14" s="404"/>
      <c r="AA14" s="430"/>
      <c r="AB14" s="433"/>
      <c r="AD14" s="335" t="s">
        <v>5</v>
      </c>
      <c r="AE14" s="336"/>
      <c r="AO14" s="403"/>
      <c r="AP14" s="404"/>
      <c r="AQ14" s="403"/>
      <c r="AR14" s="404"/>
      <c r="AS14" s="361"/>
      <c r="AT14" s="362"/>
    </row>
    <row r="15" spans="1:46" s="62" customFormat="1" ht="12" customHeight="1" thickBot="1">
      <c r="A15" s="66"/>
      <c r="B15" s="385"/>
      <c r="C15" s="437"/>
      <c r="D15" s="427"/>
      <c r="E15" s="428"/>
      <c r="F15" s="397"/>
      <c r="G15" s="76">
        <v>0</v>
      </c>
      <c r="H15" s="77" t="s">
        <v>52</v>
      </c>
      <c r="I15" s="78">
        <v>3</v>
      </c>
      <c r="J15" s="400"/>
      <c r="K15" s="405"/>
      <c r="L15" s="406"/>
      <c r="M15" s="431"/>
      <c r="N15" s="434"/>
      <c r="O15" s="75"/>
      <c r="P15" s="385"/>
      <c r="Q15" s="437"/>
      <c r="R15" s="403"/>
      <c r="S15" s="404"/>
      <c r="T15" s="397"/>
      <c r="U15" s="76">
        <v>3</v>
      </c>
      <c r="V15" s="77" t="s">
        <v>52</v>
      </c>
      <c r="W15" s="78">
        <v>2</v>
      </c>
      <c r="X15" s="400"/>
      <c r="Y15" s="405"/>
      <c r="Z15" s="406"/>
      <c r="AA15" s="431"/>
      <c r="AB15" s="434"/>
      <c r="AD15" s="337"/>
      <c r="AE15" s="338"/>
      <c r="AF15" s="80"/>
      <c r="AO15" s="427"/>
      <c r="AP15" s="428"/>
      <c r="AQ15" s="427"/>
      <c r="AR15" s="428"/>
      <c r="AS15" s="363"/>
      <c r="AT15" s="364"/>
    </row>
    <row r="16" spans="1:46" s="62" customFormat="1" ht="12" customHeight="1">
      <c r="A16" s="79"/>
      <c r="B16" s="383">
        <v>0.52777777777777779</v>
      </c>
      <c r="C16" s="350" t="s">
        <v>217</v>
      </c>
      <c r="D16" s="351"/>
      <c r="E16" s="351"/>
      <c r="F16" s="351"/>
      <c r="G16" s="351"/>
      <c r="H16" s="351"/>
      <c r="I16" s="351"/>
      <c r="J16" s="351"/>
      <c r="K16" s="351"/>
      <c r="L16" s="351"/>
      <c r="M16" s="351"/>
      <c r="N16" s="352"/>
      <c r="O16" s="75"/>
      <c r="P16" s="383">
        <v>0.52777777777777779</v>
      </c>
      <c r="Q16" s="350" t="s">
        <v>54</v>
      </c>
      <c r="R16" s="351"/>
      <c r="S16" s="351"/>
      <c r="T16" s="351"/>
      <c r="U16" s="351"/>
      <c r="V16" s="351"/>
      <c r="W16" s="351"/>
      <c r="X16" s="351"/>
      <c r="Y16" s="351"/>
      <c r="Z16" s="351"/>
      <c r="AA16" s="351"/>
      <c r="AB16" s="352"/>
      <c r="AD16" s="335" t="s">
        <v>6</v>
      </c>
      <c r="AE16" s="336"/>
      <c r="AI16" s="401" t="s">
        <v>1</v>
      </c>
      <c r="AJ16" s="402"/>
      <c r="AO16" s="407"/>
      <c r="AP16" s="408"/>
      <c r="AQ16" s="407"/>
      <c r="AR16" s="408"/>
      <c r="AS16" s="359"/>
      <c r="AT16" s="360"/>
    </row>
    <row r="17" spans="1:46" ht="12" customHeight="1">
      <c r="A17" s="79"/>
      <c r="B17" s="384"/>
      <c r="C17" s="353"/>
      <c r="D17" s="354"/>
      <c r="E17" s="354"/>
      <c r="F17" s="354"/>
      <c r="G17" s="354"/>
      <c r="H17" s="354"/>
      <c r="I17" s="354"/>
      <c r="J17" s="354"/>
      <c r="K17" s="354"/>
      <c r="L17" s="354"/>
      <c r="M17" s="354"/>
      <c r="N17" s="355"/>
      <c r="O17" s="75"/>
      <c r="P17" s="384"/>
      <c r="Q17" s="353"/>
      <c r="R17" s="354"/>
      <c r="S17" s="354"/>
      <c r="T17" s="354"/>
      <c r="U17" s="354"/>
      <c r="V17" s="354"/>
      <c r="W17" s="354"/>
      <c r="X17" s="354"/>
      <c r="Y17" s="354"/>
      <c r="Z17" s="354"/>
      <c r="AA17" s="354"/>
      <c r="AB17" s="355"/>
      <c r="AC17" s="62"/>
      <c r="AD17" s="337"/>
      <c r="AE17" s="338"/>
      <c r="AI17" s="403"/>
      <c r="AJ17" s="404"/>
      <c r="AO17" s="403"/>
      <c r="AP17" s="404"/>
      <c r="AQ17" s="403"/>
      <c r="AR17" s="404"/>
      <c r="AS17" s="361"/>
      <c r="AT17" s="362"/>
    </row>
    <row r="18" spans="1:46" ht="12" customHeight="1" thickBot="1">
      <c r="A18" s="79"/>
      <c r="B18" s="385"/>
      <c r="C18" s="356"/>
      <c r="D18" s="357"/>
      <c r="E18" s="357"/>
      <c r="F18" s="357"/>
      <c r="G18" s="357"/>
      <c r="H18" s="357"/>
      <c r="I18" s="357"/>
      <c r="J18" s="357"/>
      <c r="K18" s="357"/>
      <c r="L18" s="357"/>
      <c r="M18" s="357"/>
      <c r="N18" s="358"/>
      <c r="O18" s="75"/>
      <c r="P18" s="385"/>
      <c r="Q18" s="356"/>
      <c r="R18" s="357"/>
      <c r="S18" s="357"/>
      <c r="T18" s="357"/>
      <c r="U18" s="357"/>
      <c r="V18" s="357"/>
      <c r="W18" s="357"/>
      <c r="X18" s="357"/>
      <c r="Y18" s="357"/>
      <c r="Z18" s="357"/>
      <c r="AA18" s="357"/>
      <c r="AB18" s="358"/>
      <c r="AC18" s="62"/>
      <c r="AD18" s="335" t="s">
        <v>7</v>
      </c>
      <c r="AE18" s="336"/>
      <c r="AI18" s="427"/>
      <c r="AJ18" s="428"/>
      <c r="AO18" s="427"/>
      <c r="AP18" s="428"/>
      <c r="AQ18" s="427"/>
      <c r="AR18" s="428"/>
      <c r="AS18" s="363"/>
      <c r="AT18" s="364"/>
    </row>
    <row r="19" spans="1:46" s="62" customFormat="1" ht="12" customHeight="1" thickBot="1">
      <c r="A19" s="79"/>
      <c r="B19" s="383">
        <v>0.58333333333333337</v>
      </c>
      <c r="C19" s="435" t="s">
        <v>49</v>
      </c>
      <c r="D19" s="407" t="s">
        <v>9</v>
      </c>
      <c r="E19" s="408"/>
      <c r="F19" s="395">
        <f>G19+G20+G21</f>
        <v>0</v>
      </c>
      <c r="G19" s="72">
        <v>0</v>
      </c>
      <c r="H19" s="73" t="s">
        <v>50</v>
      </c>
      <c r="I19" s="74">
        <v>2</v>
      </c>
      <c r="J19" s="398">
        <f>I19+I20+I21</f>
        <v>8</v>
      </c>
      <c r="K19" s="401" t="s">
        <v>60</v>
      </c>
      <c r="L19" s="402"/>
      <c r="M19" s="429" t="str">
        <f>D13</f>
        <v>高椋ＳＳＳ</v>
      </c>
      <c r="N19" s="432"/>
      <c r="O19" s="75"/>
      <c r="P19" s="383">
        <v>0.58333333333333337</v>
      </c>
      <c r="Q19" s="347" t="s">
        <v>55</v>
      </c>
      <c r="R19" s="375" t="s">
        <v>8</v>
      </c>
      <c r="S19" s="376"/>
      <c r="T19" s="377" t="s">
        <v>56</v>
      </c>
      <c r="U19" s="351"/>
      <c r="V19" s="351"/>
      <c r="W19" s="351"/>
      <c r="X19" s="378"/>
      <c r="Y19" s="361" t="s">
        <v>2</v>
      </c>
      <c r="Z19" s="362"/>
      <c r="AA19" s="365" t="s">
        <v>57</v>
      </c>
      <c r="AB19" s="366"/>
      <c r="AD19" s="337"/>
      <c r="AE19" s="338"/>
      <c r="AO19" s="407"/>
      <c r="AP19" s="408"/>
      <c r="AQ19" s="407"/>
      <c r="AR19" s="408"/>
      <c r="AS19" s="359"/>
      <c r="AT19" s="360"/>
    </row>
    <row r="20" spans="1:46" s="62" customFormat="1" ht="12" customHeight="1">
      <c r="A20" s="66"/>
      <c r="B20" s="384"/>
      <c r="C20" s="436"/>
      <c r="D20" s="403"/>
      <c r="E20" s="404"/>
      <c r="F20" s="396"/>
      <c r="G20" s="76">
        <v>0</v>
      </c>
      <c r="H20" s="77" t="s">
        <v>52</v>
      </c>
      <c r="I20" s="78">
        <v>4</v>
      </c>
      <c r="J20" s="399"/>
      <c r="K20" s="403"/>
      <c r="L20" s="404"/>
      <c r="M20" s="430"/>
      <c r="N20" s="433"/>
      <c r="O20" s="75"/>
      <c r="P20" s="384"/>
      <c r="Q20" s="348"/>
      <c r="R20" s="361"/>
      <c r="S20" s="362"/>
      <c r="T20" s="379"/>
      <c r="U20" s="354"/>
      <c r="V20" s="354"/>
      <c r="W20" s="354"/>
      <c r="X20" s="380"/>
      <c r="Y20" s="361"/>
      <c r="Z20" s="362"/>
      <c r="AA20" s="367"/>
      <c r="AB20" s="368"/>
      <c r="AD20" s="335" t="s">
        <v>9</v>
      </c>
      <c r="AE20" s="336"/>
      <c r="AJ20" s="401" t="s">
        <v>1</v>
      </c>
      <c r="AK20" s="402"/>
      <c r="AO20" s="403"/>
      <c r="AP20" s="404"/>
      <c r="AQ20" s="403"/>
      <c r="AR20" s="404"/>
      <c r="AS20" s="361"/>
      <c r="AT20" s="362"/>
    </row>
    <row r="21" spans="1:46" s="62" customFormat="1" ht="12" customHeight="1" thickBot="1">
      <c r="A21" s="81"/>
      <c r="B21" s="385"/>
      <c r="C21" s="437"/>
      <c r="D21" s="403"/>
      <c r="E21" s="404"/>
      <c r="F21" s="397"/>
      <c r="G21" s="76">
        <v>0</v>
      </c>
      <c r="H21" s="77" t="s">
        <v>52</v>
      </c>
      <c r="I21" s="78">
        <v>2</v>
      </c>
      <c r="J21" s="400"/>
      <c r="K21" s="405"/>
      <c r="L21" s="406"/>
      <c r="M21" s="431"/>
      <c r="N21" s="434"/>
      <c r="O21" s="75"/>
      <c r="P21" s="385"/>
      <c r="Q21" s="349"/>
      <c r="R21" s="373"/>
      <c r="S21" s="374"/>
      <c r="T21" s="381"/>
      <c r="U21" s="357"/>
      <c r="V21" s="357"/>
      <c r="W21" s="357"/>
      <c r="X21" s="382"/>
      <c r="Y21" s="363"/>
      <c r="Z21" s="364"/>
      <c r="AA21" s="369"/>
      <c r="AB21" s="370"/>
      <c r="AD21" s="337"/>
      <c r="AE21" s="338"/>
      <c r="AJ21" s="403"/>
      <c r="AK21" s="404"/>
      <c r="AO21" s="427"/>
      <c r="AP21" s="428"/>
      <c r="AQ21" s="427"/>
      <c r="AR21" s="428"/>
      <c r="AS21" s="363"/>
      <c r="AT21" s="364"/>
    </row>
    <row r="22" spans="1:46" s="62" customFormat="1" ht="12" customHeight="1">
      <c r="A22" s="81"/>
      <c r="B22" s="383">
        <v>0.625</v>
      </c>
      <c r="C22" s="347" t="s">
        <v>55</v>
      </c>
      <c r="D22" s="375"/>
      <c r="E22" s="376"/>
      <c r="F22" s="377" t="s">
        <v>56</v>
      </c>
      <c r="G22" s="351"/>
      <c r="H22" s="351"/>
      <c r="I22" s="351"/>
      <c r="J22" s="378"/>
      <c r="K22" s="375"/>
      <c r="L22" s="376"/>
      <c r="M22" s="365" t="s">
        <v>57</v>
      </c>
      <c r="N22" s="366"/>
      <c r="O22" s="75"/>
      <c r="P22" s="383">
        <v>0.625</v>
      </c>
      <c r="Q22" s="347" t="s">
        <v>55</v>
      </c>
      <c r="R22" s="359"/>
      <c r="S22" s="360"/>
      <c r="T22" s="377" t="s">
        <v>56</v>
      </c>
      <c r="U22" s="351"/>
      <c r="V22" s="351"/>
      <c r="W22" s="351"/>
      <c r="X22" s="378"/>
      <c r="Y22" s="375"/>
      <c r="Z22" s="376"/>
      <c r="AA22" s="365" t="s">
        <v>57</v>
      </c>
      <c r="AB22" s="366"/>
      <c r="AD22" s="335" t="s">
        <v>60</v>
      </c>
      <c r="AE22" s="336"/>
      <c r="AF22" s="80"/>
      <c r="AJ22" s="403"/>
      <c r="AK22" s="404"/>
      <c r="AO22" s="407"/>
      <c r="AP22" s="408"/>
      <c r="AQ22" s="407"/>
      <c r="AR22" s="408"/>
      <c r="AS22" s="359"/>
      <c r="AT22" s="360"/>
    </row>
    <row r="23" spans="1:46"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c r="AO23" s="403"/>
      <c r="AP23" s="404"/>
      <c r="AQ23" s="403"/>
      <c r="AR23" s="404"/>
      <c r="AS23" s="361"/>
      <c r="AT23" s="362"/>
    </row>
    <row r="24" spans="1:46" s="62" customFormat="1" ht="12" customHeight="1" thickBot="1">
      <c r="A24" s="81"/>
      <c r="B24" s="385"/>
      <c r="C24" s="349"/>
      <c r="D24" s="373"/>
      <c r="E24" s="374"/>
      <c r="F24" s="381"/>
      <c r="G24" s="357"/>
      <c r="H24" s="357"/>
      <c r="I24" s="357"/>
      <c r="J24" s="382"/>
      <c r="K24" s="363"/>
      <c r="L24" s="452"/>
      <c r="M24" s="369"/>
      <c r="N24" s="370"/>
      <c r="O24" s="75"/>
      <c r="P24" s="385"/>
      <c r="Q24" s="349"/>
      <c r="R24" s="361"/>
      <c r="S24" s="362"/>
      <c r="T24" s="381"/>
      <c r="U24" s="357"/>
      <c r="V24" s="357"/>
      <c r="W24" s="357"/>
      <c r="X24" s="382"/>
      <c r="Y24" s="363"/>
      <c r="Z24" s="452"/>
      <c r="AA24" s="369"/>
      <c r="AB24" s="370"/>
      <c r="AD24" s="335" t="s">
        <v>8</v>
      </c>
      <c r="AE24" s="336"/>
      <c r="AF24" s="80"/>
      <c r="AO24" s="427"/>
      <c r="AP24" s="428"/>
      <c r="AQ24" s="427"/>
      <c r="AR24" s="428"/>
      <c r="AS24" s="363"/>
      <c r="AT24" s="364"/>
    </row>
    <row r="25" spans="1:46" ht="12" customHeight="1" thickBot="1">
      <c r="B25" s="732" t="s">
        <v>215</v>
      </c>
      <c r="C25" s="733"/>
      <c r="D25" s="733"/>
      <c r="E25" s="733"/>
      <c r="F25" s="733"/>
      <c r="G25" s="733"/>
      <c r="H25" s="733"/>
      <c r="I25" s="733"/>
      <c r="J25" s="733"/>
      <c r="K25" s="733"/>
      <c r="L25" s="733"/>
      <c r="M25" s="733"/>
      <c r="N25" s="734"/>
      <c r="O25" s="75"/>
      <c r="P25" s="732" t="s">
        <v>216</v>
      </c>
      <c r="Q25" s="733"/>
      <c r="R25" s="733"/>
      <c r="S25" s="733"/>
      <c r="T25" s="733"/>
      <c r="U25" s="733"/>
      <c r="V25" s="733"/>
      <c r="W25" s="733"/>
      <c r="X25" s="733"/>
      <c r="Y25" s="733"/>
      <c r="Z25" s="733"/>
      <c r="AA25" s="733"/>
      <c r="AB25" s="734"/>
      <c r="AC25" s="62"/>
      <c r="AD25" s="345"/>
      <c r="AE25" s="346"/>
      <c r="AO25" s="407"/>
      <c r="AP25" s="408"/>
      <c r="AQ25" s="407"/>
      <c r="AR25" s="408"/>
      <c r="AS25" s="359"/>
      <c r="AT25" s="360"/>
    </row>
    <row r="26" spans="1:46" s="62" customFormat="1" ht="12" customHeight="1">
      <c r="A26" s="81"/>
      <c r="B26" s="735"/>
      <c r="C26" s="736"/>
      <c r="D26" s="736"/>
      <c r="E26" s="736"/>
      <c r="F26" s="736"/>
      <c r="G26" s="736"/>
      <c r="H26" s="736"/>
      <c r="I26" s="736"/>
      <c r="J26" s="736"/>
      <c r="K26" s="736"/>
      <c r="L26" s="736"/>
      <c r="M26" s="736"/>
      <c r="N26" s="737"/>
      <c r="O26" s="75"/>
      <c r="P26" s="735"/>
      <c r="Q26" s="736"/>
      <c r="R26" s="736"/>
      <c r="S26" s="736"/>
      <c r="T26" s="736"/>
      <c r="U26" s="736"/>
      <c r="V26" s="736"/>
      <c r="W26" s="736"/>
      <c r="X26" s="736"/>
      <c r="Y26" s="736"/>
      <c r="Z26" s="736"/>
      <c r="AA26" s="736"/>
      <c r="AB26" s="737"/>
      <c r="AD26" s="80"/>
      <c r="AE26" s="80"/>
      <c r="AF26" s="80"/>
      <c r="AO26" s="403"/>
      <c r="AP26" s="404"/>
      <c r="AQ26" s="403"/>
      <c r="AR26" s="404"/>
      <c r="AS26" s="361"/>
      <c r="AT26" s="362"/>
    </row>
    <row r="27" spans="1:46" ht="12" customHeight="1" thickBot="1">
      <c r="B27" s="738"/>
      <c r="C27" s="739"/>
      <c r="D27" s="739"/>
      <c r="E27" s="739"/>
      <c r="F27" s="739"/>
      <c r="G27" s="739"/>
      <c r="H27" s="739"/>
      <c r="I27" s="739"/>
      <c r="J27" s="739"/>
      <c r="K27" s="739"/>
      <c r="L27" s="739"/>
      <c r="M27" s="739"/>
      <c r="N27" s="740"/>
      <c r="O27" s="75"/>
      <c r="P27" s="738"/>
      <c r="Q27" s="739"/>
      <c r="R27" s="739"/>
      <c r="S27" s="739"/>
      <c r="T27" s="739"/>
      <c r="U27" s="739"/>
      <c r="V27" s="739"/>
      <c r="W27" s="739"/>
      <c r="X27" s="739"/>
      <c r="Y27" s="739"/>
      <c r="Z27" s="739"/>
      <c r="AA27" s="739"/>
      <c r="AB27" s="740"/>
      <c r="AC27" s="62"/>
      <c r="AO27" s="427"/>
      <c r="AP27" s="428"/>
      <c r="AQ27" s="427"/>
      <c r="AR27" s="428"/>
      <c r="AS27" s="363"/>
      <c r="AT27" s="364"/>
    </row>
    <row r="28" spans="1:46" ht="12" customHeight="1">
      <c r="B28" s="723" t="s">
        <v>218</v>
      </c>
      <c r="C28" s="724"/>
      <c r="D28" s="724"/>
      <c r="E28" s="724"/>
      <c r="F28" s="724"/>
      <c r="G28" s="724"/>
      <c r="H28" s="724"/>
      <c r="I28" s="724"/>
      <c r="J28" s="724"/>
      <c r="K28" s="724"/>
      <c r="L28" s="724"/>
      <c r="M28" s="724"/>
      <c r="N28" s="725"/>
      <c r="O28" s="82"/>
      <c r="P28" s="723" t="str">
        <f>B28</f>
        <v>後片付け　　　　全試合チーム</v>
      </c>
      <c r="Q28" s="724"/>
      <c r="R28" s="724"/>
      <c r="S28" s="724"/>
      <c r="T28" s="724"/>
      <c r="U28" s="724"/>
      <c r="V28" s="724"/>
      <c r="W28" s="724"/>
      <c r="X28" s="724"/>
      <c r="Y28" s="724"/>
      <c r="Z28" s="724"/>
      <c r="AA28" s="724"/>
      <c r="AB28" s="725"/>
    </row>
    <row r="29" spans="1:46" ht="12" customHeight="1">
      <c r="B29" s="726"/>
      <c r="C29" s="727"/>
      <c r="D29" s="727"/>
      <c r="E29" s="727"/>
      <c r="F29" s="727"/>
      <c r="G29" s="727"/>
      <c r="H29" s="727"/>
      <c r="I29" s="727"/>
      <c r="J29" s="727"/>
      <c r="K29" s="727"/>
      <c r="L29" s="727"/>
      <c r="M29" s="727"/>
      <c r="N29" s="728"/>
      <c r="O29" s="82"/>
      <c r="P29" s="726"/>
      <c r="Q29" s="727"/>
      <c r="R29" s="727"/>
      <c r="S29" s="727"/>
      <c r="T29" s="727"/>
      <c r="U29" s="727"/>
      <c r="V29" s="727"/>
      <c r="W29" s="727"/>
      <c r="X29" s="727"/>
      <c r="Y29" s="727"/>
      <c r="Z29" s="727"/>
      <c r="AA29" s="727"/>
      <c r="AB29" s="728"/>
    </row>
    <row r="30" spans="1:46" ht="12" customHeight="1" thickBot="1">
      <c r="B30" s="729"/>
      <c r="C30" s="730"/>
      <c r="D30" s="730"/>
      <c r="E30" s="730"/>
      <c r="F30" s="730"/>
      <c r="G30" s="730"/>
      <c r="H30" s="730"/>
      <c r="I30" s="730"/>
      <c r="J30" s="730"/>
      <c r="K30" s="730"/>
      <c r="L30" s="730"/>
      <c r="M30" s="730"/>
      <c r="N30" s="731"/>
      <c r="O30" s="82"/>
      <c r="P30" s="729"/>
      <c r="Q30" s="730"/>
      <c r="R30" s="730"/>
      <c r="S30" s="730"/>
      <c r="T30" s="730"/>
      <c r="U30" s="730"/>
      <c r="V30" s="730"/>
      <c r="W30" s="730"/>
      <c r="X30" s="730"/>
      <c r="Y30" s="730"/>
      <c r="Z30" s="730"/>
      <c r="AA30" s="730"/>
      <c r="AB30" s="731"/>
      <c r="AG30" s="407"/>
      <c r="AH30" s="408"/>
      <c r="AI30" s="407"/>
      <c r="AJ30" s="408"/>
      <c r="AK30" s="359"/>
      <c r="AL30" s="360"/>
    </row>
    <row r="31" spans="1:46" ht="12" customHeight="1">
      <c r="B31" s="713" t="s">
        <v>59</v>
      </c>
      <c r="C31" s="713"/>
      <c r="D31" s="713"/>
      <c r="E31" s="713"/>
      <c r="F31" s="713"/>
      <c r="G31" s="713"/>
      <c r="H31" s="713"/>
      <c r="I31" s="713"/>
      <c r="J31" s="713"/>
      <c r="K31" s="713"/>
      <c r="L31" s="713"/>
      <c r="M31" s="713"/>
      <c r="N31" s="713"/>
      <c r="O31" s="83"/>
      <c r="P31" s="713"/>
      <c r="Q31" s="713"/>
      <c r="R31" s="713"/>
      <c r="S31" s="713"/>
      <c r="T31" s="713"/>
      <c r="U31" s="713"/>
      <c r="V31" s="713"/>
      <c r="W31" s="713"/>
      <c r="X31" s="713"/>
      <c r="Y31" s="713"/>
      <c r="Z31" s="713"/>
      <c r="AA31" s="713"/>
      <c r="AB31" s="713"/>
      <c r="AG31" s="403"/>
      <c r="AH31" s="404"/>
      <c r="AI31" s="403"/>
      <c r="AJ31" s="404"/>
      <c r="AK31" s="361"/>
      <c r="AL31" s="362"/>
    </row>
    <row r="32" spans="1:46" ht="12" customHeight="1">
      <c r="AG32" s="427"/>
      <c r="AH32" s="428"/>
      <c r="AI32" s="427"/>
      <c r="AJ32" s="428"/>
      <c r="AK32" s="363"/>
      <c r="AL32" s="364"/>
    </row>
    <row r="33" spans="33:46" ht="12" customHeight="1"/>
    <row r="34" spans="33:46" ht="30" customHeight="1"/>
    <row r="35" spans="33:46" ht="12" customHeight="1"/>
    <row r="36" spans="33:46" ht="12" customHeight="1"/>
    <row r="37" spans="33:46" ht="30" customHeight="1"/>
    <row r="38" spans="33:46" ht="12" customHeight="1"/>
    <row r="39" spans="33:46" ht="12" customHeight="1">
      <c r="AG39" s="407"/>
      <c r="AH39" s="408"/>
      <c r="AI39" s="407"/>
      <c r="AJ39" s="408"/>
      <c r="AK39" s="359"/>
      <c r="AL39" s="360"/>
      <c r="AO39" s="407"/>
      <c r="AP39" s="408"/>
      <c r="AQ39" s="407"/>
      <c r="AR39" s="408"/>
      <c r="AS39" s="359"/>
      <c r="AT39" s="360"/>
    </row>
    <row r="40" spans="33:46" ht="12" customHeight="1">
      <c r="AG40" s="403"/>
      <c r="AH40" s="404"/>
      <c r="AI40" s="403"/>
      <c r="AJ40" s="404"/>
      <c r="AK40" s="361"/>
      <c r="AL40" s="362"/>
      <c r="AO40" s="403"/>
      <c r="AP40" s="404"/>
      <c r="AQ40" s="403"/>
      <c r="AR40" s="404"/>
      <c r="AS40" s="361"/>
      <c r="AT40" s="362"/>
    </row>
    <row r="41" spans="33:46" ht="12" customHeight="1">
      <c r="AG41" s="403"/>
      <c r="AH41" s="404"/>
      <c r="AI41" s="403"/>
      <c r="AJ41" s="404"/>
      <c r="AK41" s="361"/>
      <c r="AL41" s="362"/>
      <c r="AO41" s="403"/>
      <c r="AP41" s="404"/>
      <c r="AQ41" s="403"/>
      <c r="AR41" s="404"/>
      <c r="AS41" s="361"/>
      <c r="AT41" s="362"/>
    </row>
    <row r="42" spans="33:46" ht="30" customHeight="1"/>
    <row r="43" spans="33:46" ht="20.100000000000001" customHeight="1"/>
    <row r="44" spans="33:46" ht="20.100000000000001" customHeight="1"/>
    <row r="45" spans="33:46" ht="20.100000000000001" customHeight="1"/>
    <row r="46" spans="33:46" ht="20.100000000000001" customHeight="1"/>
    <row r="47" spans="33:46" ht="20.100000000000001" customHeight="1"/>
    <row r="48" spans="33: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27">
    <mergeCell ref="D2:I2"/>
    <mergeCell ref="J2:N2"/>
    <mergeCell ref="R2:W2"/>
    <mergeCell ref="X2:AB2"/>
    <mergeCell ref="B3:K3"/>
    <mergeCell ref="P3:Y3"/>
    <mergeCell ref="D6:L6"/>
    <mergeCell ref="R6:Z6"/>
    <mergeCell ref="B16:B18"/>
    <mergeCell ref="Q13:Q15"/>
    <mergeCell ref="T13:T15"/>
    <mergeCell ref="B13:B15"/>
    <mergeCell ref="C13:C15"/>
    <mergeCell ref="F13:F15"/>
    <mergeCell ref="J13:J15"/>
    <mergeCell ref="C16:N18"/>
    <mergeCell ref="K13:L15"/>
    <mergeCell ref="P16:P18"/>
    <mergeCell ref="AA13:AA15"/>
    <mergeCell ref="AB13:AB15"/>
    <mergeCell ref="AD6:AE7"/>
    <mergeCell ref="B7:B9"/>
    <mergeCell ref="C7:C9"/>
    <mergeCell ref="F7:F9"/>
    <mergeCell ref="J7:J9"/>
    <mergeCell ref="M7:M9"/>
    <mergeCell ref="B4:N4"/>
    <mergeCell ref="P4:AB4"/>
    <mergeCell ref="AD4:AE4"/>
    <mergeCell ref="C5:D5"/>
    <mergeCell ref="E5:N5"/>
    <mergeCell ref="Q5:R5"/>
    <mergeCell ref="S5:AB5"/>
    <mergeCell ref="AK9:AL11"/>
    <mergeCell ref="B10:B12"/>
    <mergeCell ref="P10:P12"/>
    <mergeCell ref="AA7:AA9"/>
    <mergeCell ref="AB7:AB9"/>
    <mergeCell ref="AD8:AE9"/>
    <mergeCell ref="AG9:AH11"/>
    <mergeCell ref="AI9:AJ11"/>
    <mergeCell ref="Q10:AB12"/>
    <mergeCell ref="AD10:AE11"/>
    <mergeCell ref="AD12:AE13"/>
    <mergeCell ref="X13:X15"/>
    <mergeCell ref="N7:N9"/>
    <mergeCell ref="P7:P9"/>
    <mergeCell ref="Q7:Q9"/>
    <mergeCell ref="T7:T9"/>
    <mergeCell ref="X7:X9"/>
    <mergeCell ref="R7:S9"/>
    <mergeCell ref="K7:L9"/>
    <mergeCell ref="C10:N12"/>
    <mergeCell ref="Y7:Z9"/>
    <mergeCell ref="M13:M15"/>
    <mergeCell ref="N13:N15"/>
    <mergeCell ref="P13:P15"/>
    <mergeCell ref="AD14:AE15"/>
    <mergeCell ref="AD20:AE21"/>
    <mergeCell ref="R13:S15"/>
    <mergeCell ref="Y13:Z15"/>
    <mergeCell ref="Q16:AB18"/>
    <mergeCell ref="P19:P21"/>
    <mergeCell ref="K22:L24"/>
    <mergeCell ref="M22:N24"/>
    <mergeCell ref="M19:M21"/>
    <mergeCell ref="N19:N21"/>
    <mergeCell ref="AD22:AE23"/>
    <mergeCell ref="AD24:AE25"/>
    <mergeCell ref="Q22:Q24"/>
    <mergeCell ref="R22:S24"/>
    <mergeCell ref="Y22:Z24"/>
    <mergeCell ref="R19:S21"/>
    <mergeCell ref="T22:X24"/>
    <mergeCell ref="Y19:Z21"/>
    <mergeCell ref="AD16:AE17"/>
    <mergeCell ref="AD18:AE19"/>
    <mergeCell ref="B22:B24"/>
    <mergeCell ref="Q19:Q21"/>
    <mergeCell ref="P22:P24"/>
    <mergeCell ref="C22:C24"/>
    <mergeCell ref="AG30:AH32"/>
    <mergeCell ref="AI30:AJ32"/>
    <mergeCell ref="AK30:AL32"/>
    <mergeCell ref="B25:N27"/>
    <mergeCell ref="P25:AB27"/>
    <mergeCell ref="F19:F21"/>
    <mergeCell ref="J19:J21"/>
    <mergeCell ref="K19:L21"/>
    <mergeCell ref="D22:E24"/>
    <mergeCell ref="F22:J24"/>
    <mergeCell ref="B19:B21"/>
    <mergeCell ref="C19:C21"/>
    <mergeCell ref="AK39:AL41"/>
    <mergeCell ref="AO39:AP41"/>
    <mergeCell ref="AQ39:AR41"/>
    <mergeCell ref="AS39:AT41"/>
    <mergeCell ref="B28:N30"/>
    <mergeCell ref="P28:AB30"/>
    <mergeCell ref="B31:N31"/>
    <mergeCell ref="P31:AB31"/>
    <mergeCell ref="AG39:AH41"/>
    <mergeCell ref="AI39:AJ41"/>
    <mergeCell ref="AO25:AP27"/>
    <mergeCell ref="AQ25:AR27"/>
    <mergeCell ref="AS25:AT27"/>
    <mergeCell ref="D7:E9"/>
    <mergeCell ref="D13:E15"/>
    <mergeCell ref="D19:E21"/>
    <mergeCell ref="AA22:AB24"/>
    <mergeCell ref="T19:X21"/>
    <mergeCell ref="AA19:AB21"/>
    <mergeCell ref="AO19:AP21"/>
    <mergeCell ref="AQ19:AR21"/>
    <mergeCell ref="AS19:AT21"/>
    <mergeCell ref="AO22:AP24"/>
    <mergeCell ref="AQ22:AR24"/>
    <mergeCell ref="AS22:AT24"/>
    <mergeCell ref="AO13:AP15"/>
    <mergeCell ref="AQ13:AR15"/>
    <mergeCell ref="AS13:AT15"/>
    <mergeCell ref="AO16:AP18"/>
    <mergeCell ref="AQ16:AR18"/>
    <mergeCell ref="AS16:AT18"/>
    <mergeCell ref="AI16:AJ18"/>
    <mergeCell ref="AJ20:AK22"/>
    <mergeCell ref="AS7:AT9"/>
  </mergeCells>
  <phoneticPr fontId="3"/>
  <conditionalFormatting sqref="AD6:AE25">
    <cfRule type="containsText" dxfId="130" priority="20" operator="containsText" text="U-10">
      <formula>NOT(ISERROR(SEARCH("U-10",AD6)))</formula>
    </cfRule>
  </conditionalFormatting>
  <conditionalFormatting sqref="AG39">
    <cfRule type="containsText" dxfId="129" priority="17" operator="containsText" text="U-10">
      <formula>NOT(ISERROR(SEARCH("U-10",AG39)))</formula>
    </cfRule>
  </conditionalFormatting>
  <conditionalFormatting sqref="AG9 AG30">
    <cfRule type="containsText" dxfId="128" priority="19" operator="containsText" text="U-10">
      <formula>NOT(ISERROR(SEARCH("U-10",AG9)))</formula>
    </cfRule>
  </conditionalFormatting>
  <conditionalFormatting sqref="AI9 AK9 AI30 AK30">
    <cfRule type="containsText" dxfId="127" priority="18" operator="containsText" text="U-10">
      <formula>NOT(ISERROR(SEARCH("U-10",AI9)))</formula>
    </cfRule>
  </conditionalFormatting>
  <conditionalFormatting sqref="AI39 AK39">
    <cfRule type="containsText" dxfId="126" priority="16" operator="containsText" text="U-10">
      <formula>NOT(ISERROR(SEARCH("U-10",AI39)))</formula>
    </cfRule>
  </conditionalFormatting>
  <conditionalFormatting sqref="AQ39 AS39">
    <cfRule type="containsText" dxfId="125" priority="14" operator="containsText" text="U-10">
      <formula>NOT(ISERROR(SEARCH("U-10",AQ39)))</formula>
    </cfRule>
  </conditionalFormatting>
  <conditionalFormatting sqref="AO39">
    <cfRule type="containsText" dxfId="124" priority="15" operator="containsText" text="U-10">
      <formula>NOT(ISERROR(SEARCH("U-10",AO39)))</formula>
    </cfRule>
  </conditionalFormatting>
  <conditionalFormatting sqref="AI16 K13 AO13 AO16 AO19 AO22 AO25 D7 K7 R7">
    <cfRule type="containsText" dxfId="123" priority="7" operator="containsText" text="U-10">
      <formula>NOT(ISERROR(SEARCH("U-10",D7)))</formula>
    </cfRule>
  </conditionalFormatting>
  <conditionalFormatting sqref="AJ20 AS7 Y7 Y19 AQ13 AS13 AQ16 AS16 AQ19 AS19 AQ22 AS22 AQ25 AS25 D13 D19 Y13 R19">
    <cfRule type="containsText" dxfId="122" priority="6" operator="containsText" text="U-10">
      <formula>NOT(ISERROR(SEARCH("U-10",D7)))</formula>
    </cfRule>
  </conditionalFormatting>
  <conditionalFormatting sqref="R13 K19">
    <cfRule type="containsText" dxfId="121" priority="5" operator="containsText" text="U-10">
      <formula>NOT(ISERROR(SEARCH("U-10",K13)))</formula>
    </cfRule>
  </conditionalFormatting>
  <conditionalFormatting sqref="Y22">
    <cfRule type="containsText" dxfId="120" priority="4" operator="containsText" text="U-10">
      <formula>NOT(ISERROR(SEARCH("U-10",Y22)))</formula>
    </cfRule>
  </conditionalFormatting>
  <conditionalFormatting sqref="R22">
    <cfRule type="containsText" dxfId="119" priority="3" operator="containsText" text="U-10">
      <formula>NOT(ISERROR(SEARCH("U-10",R22)))</formula>
    </cfRule>
  </conditionalFormatting>
  <conditionalFormatting sqref="D22">
    <cfRule type="containsText" dxfId="118" priority="1" operator="containsText" text="U-10">
      <formula>NOT(ISERROR(SEARCH("U-10",D22)))</formula>
    </cfRule>
  </conditionalFormatting>
  <conditionalFormatting sqref="K22">
    <cfRule type="containsText" dxfId="117" priority="2" operator="containsText" text="U-10">
      <formula>NOT(ISERROR(SEARCH("U-10",K22)))</formula>
    </cfRule>
  </conditionalFormatting>
  <pageMargins left="0.3" right="0.2" top="0.64" bottom="0.46" header="0.34" footer="0.27"/>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U156"/>
  <sheetViews>
    <sheetView zoomScale="86" zoomScaleNormal="86" zoomScaleSheetLayoutView="84" workbookViewId="0">
      <selection activeCell="F25" sqref="F25:J33"/>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8" s="60" customFormat="1" ht="24.95" customHeight="1" thickBot="1">
      <c r="A2" s="57"/>
      <c r="B2" s="58" t="s">
        <v>210</v>
      </c>
      <c r="C2" s="59"/>
      <c r="D2" s="449" t="s">
        <v>211</v>
      </c>
      <c r="E2" s="449"/>
      <c r="F2" s="449"/>
      <c r="G2" s="449"/>
      <c r="H2" s="449"/>
      <c r="I2" s="449"/>
      <c r="J2" s="450" t="str">
        <f>AG8</f>
        <v>大野市真名川グラウンド</v>
      </c>
      <c r="K2" s="450"/>
      <c r="L2" s="450"/>
      <c r="M2" s="450"/>
      <c r="N2" s="450"/>
      <c r="P2" s="61" t="str">
        <f>B2</f>
        <v>9/24（土）</v>
      </c>
      <c r="Q2" s="59"/>
      <c r="R2" s="449" t="s">
        <v>212</v>
      </c>
      <c r="S2" s="449"/>
      <c r="T2" s="449"/>
      <c r="U2" s="449"/>
      <c r="V2" s="449"/>
      <c r="W2" s="449"/>
      <c r="X2" s="450" t="str">
        <f>J2</f>
        <v>大野市真名川グラウンド</v>
      </c>
      <c r="Y2" s="450"/>
      <c r="Z2" s="450"/>
      <c r="AA2" s="450"/>
      <c r="AB2" s="450"/>
      <c r="AG2" s="62" t="s">
        <v>30</v>
      </c>
    </row>
    <row r="3" spans="1:38" s="60" customFormat="1" ht="24.95" customHeight="1" thickBot="1">
      <c r="A3" s="57"/>
      <c r="B3" s="448" t="s">
        <v>31</v>
      </c>
      <c r="C3" s="448"/>
      <c r="D3" s="448"/>
      <c r="E3" s="448"/>
      <c r="F3" s="448"/>
      <c r="G3" s="448"/>
      <c r="H3" s="448"/>
      <c r="I3" s="448"/>
      <c r="J3" s="448"/>
      <c r="K3" s="448"/>
      <c r="L3" s="174" t="s">
        <v>32</v>
      </c>
      <c r="M3" s="64">
        <v>0.33333333333333331</v>
      </c>
      <c r="N3" s="65" t="s">
        <v>62</v>
      </c>
      <c r="P3" s="448" t="str">
        <f>B3</f>
        <v>U11（15分・5分・15分・5分・15分）</v>
      </c>
      <c r="Q3" s="448"/>
      <c r="R3" s="448"/>
      <c r="S3" s="448"/>
      <c r="T3" s="448"/>
      <c r="U3" s="448"/>
      <c r="V3" s="448"/>
      <c r="W3" s="448"/>
      <c r="X3" s="448"/>
      <c r="Y3" s="448"/>
      <c r="Z3" s="174" t="s">
        <v>32</v>
      </c>
      <c r="AA3" s="64">
        <f>M3</f>
        <v>0.33333333333333331</v>
      </c>
      <c r="AB3" s="65" t="str">
        <f>N3</f>
        <v>第1試合ﾁｰﾑ</v>
      </c>
      <c r="AD3" s="60" t="s">
        <v>33</v>
      </c>
      <c r="AG3" s="62" t="s">
        <v>34</v>
      </c>
    </row>
    <row r="4" spans="1:38" s="60" customFormat="1" ht="24.95" customHeight="1" thickBot="1">
      <c r="A4" s="57"/>
      <c r="B4" s="443" t="s">
        <v>35</v>
      </c>
      <c r="C4" s="443"/>
      <c r="D4" s="443"/>
      <c r="E4" s="443"/>
      <c r="F4" s="443"/>
      <c r="G4" s="443"/>
      <c r="H4" s="443"/>
      <c r="I4" s="443"/>
      <c r="J4" s="443"/>
      <c r="K4" s="443"/>
      <c r="L4" s="443"/>
      <c r="M4" s="443"/>
      <c r="N4" s="443"/>
      <c r="P4" s="444"/>
      <c r="Q4" s="444"/>
      <c r="R4" s="445"/>
      <c r="S4" s="445"/>
      <c r="T4" s="445"/>
      <c r="U4" s="445"/>
      <c r="V4" s="445"/>
      <c r="W4" s="445"/>
      <c r="X4" s="445"/>
      <c r="Y4" s="445"/>
      <c r="Z4" s="445"/>
      <c r="AA4" s="445"/>
      <c r="AB4" s="445"/>
      <c r="AD4" s="446" t="s">
        <v>37</v>
      </c>
      <c r="AE4" s="447"/>
      <c r="AG4" s="62" t="s">
        <v>38</v>
      </c>
    </row>
    <row r="5" spans="1:38" s="60" customFormat="1" ht="24.95" customHeight="1" thickBot="1">
      <c r="A5" s="57"/>
      <c r="B5" s="174" t="s">
        <v>39</v>
      </c>
      <c r="C5" s="741" t="str">
        <f>R19</f>
        <v>フェンテ奥越</v>
      </c>
      <c r="D5" s="448"/>
      <c r="E5" s="448" t="s">
        <v>40</v>
      </c>
      <c r="F5" s="448"/>
      <c r="G5" s="448"/>
      <c r="H5" s="448"/>
      <c r="I5" s="448"/>
      <c r="J5" s="448"/>
      <c r="K5" s="448"/>
      <c r="L5" s="448"/>
      <c r="M5" s="448"/>
      <c r="N5" s="448"/>
      <c r="P5" s="174" t="s">
        <v>39</v>
      </c>
      <c r="Q5" s="448" t="str">
        <f>C5</f>
        <v>フェンテ奥越</v>
      </c>
      <c r="R5" s="448"/>
      <c r="S5" s="448" t="s">
        <v>40</v>
      </c>
      <c r="T5" s="448"/>
      <c r="U5" s="448"/>
      <c r="V5" s="448"/>
      <c r="W5" s="448"/>
      <c r="X5" s="448"/>
      <c r="Y5" s="448"/>
      <c r="Z5" s="448"/>
      <c r="AA5" s="448"/>
      <c r="AB5" s="448"/>
      <c r="AG5" s="62" t="s">
        <v>41</v>
      </c>
    </row>
    <row r="6" spans="1:38"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8" s="62" customFormat="1" ht="12" customHeight="1">
      <c r="A7" s="66"/>
      <c r="B7" s="383">
        <v>0.375</v>
      </c>
      <c r="C7" s="435" t="s">
        <v>49</v>
      </c>
      <c r="D7" s="403" t="s">
        <v>8</v>
      </c>
      <c r="E7" s="404"/>
      <c r="F7" s="395">
        <f>G7+G8+G9</f>
        <v>0</v>
      </c>
      <c r="G7" s="72">
        <v>0</v>
      </c>
      <c r="H7" s="73" t="s">
        <v>50</v>
      </c>
      <c r="I7" s="74">
        <v>2</v>
      </c>
      <c r="J7" s="398">
        <f>I7+I8+I9</f>
        <v>14</v>
      </c>
      <c r="K7" s="401" t="s">
        <v>2</v>
      </c>
      <c r="L7" s="402"/>
      <c r="M7" s="429" t="str">
        <f>D10</f>
        <v>武生ＦＣ</v>
      </c>
      <c r="N7" s="432"/>
      <c r="O7" s="75"/>
      <c r="P7" s="383">
        <v>0.375</v>
      </c>
      <c r="Q7" s="435" t="s">
        <v>49</v>
      </c>
      <c r="R7" s="407" t="s">
        <v>7</v>
      </c>
      <c r="S7" s="408"/>
      <c r="T7" s="395">
        <f>U7+U8+U9</f>
        <v>2</v>
      </c>
      <c r="U7" s="72">
        <v>0</v>
      </c>
      <c r="V7" s="73" t="s">
        <v>50</v>
      </c>
      <c r="W7" s="74">
        <v>1</v>
      </c>
      <c r="X7" s="398">
        <f>W7+W8+W9</f>
        <v>3</v>
      </c>
      <c r="Y7" s="407" t="s">
        <v>53</v>
      </c>
      <c r="Z7" s="408"/>
      <c r="AA7" s="429" t="str">
        <f>K10</f>
        <v>吉川ＦＣ</v>
      </c>
      <c r="AB7" s="432"/>
      <c r="AD7" s="337"/>
      <c r="AE7" s="338"/>
      <c r="AG7" s="62" t="s">
        <v>51</v>
      </c>
    </row>
    <row r="8" spans="1:38" s="62" customFormat="1" ht="12" customHeight="1" thickBot="1">
      <c r="A8" s="66"/>
      <c r="B8" s="384"/>
      <c r="C8" s="436"/>
      <c r="D8" s="403"/>
      <c r="E8" s="404"/>
      <c r="F8" s="396"/>
      <c r="G8" s="76">
        <v>0</v>
      </c>
      <c r="H8" s="77" t="s">
        <v>52</v>
      </c>
      <c r="I8" s="78">
        <v>5</v>
      </c>
      <c r="J8" s="399"/>
      <c r="K8" s="403"/>
      <c r="L8" s="404"/>
      <c r="M8" s="430"/>
      <c r="N8" s="433"/>
      <c r="O8" s="75"/>
      <c r="P8" s="384"/>
      <c r="Q8" s="436"/>
      <c r="R8" s="403"/>
      <c r="S8" s="404"/>
      <c r="T8" s="396"/>
      <c r="U8" s="76">
        <v>1</v>
      </c>
      <c r="V8" s="77" t="s">
        <v>52</v>
      </c>
      <c r="W8" s="78">
        <v>0</v>
      </c>
      <c r="X8" s="399"/>
      <c r="Y8" s="403"/>
      <c r="Z8" s="404"/>
      <c r="AA8" s="430"/>
      <c r="AB8" s="433"/>
      <c r="AD8" s="335" t="s">
        <v>2</v>
      </c>
      <c r="AE8" s="336"/>
      <c r="AG8" s="62" t="s">
        <v>213</v>
      </c>
    </row>
    <row r="9" spans="1:38" s="62" customFormat="1" ht="12" customHeight="1" thickBot="1">
      <c r="A9" s="66"/>
      <c r="B9" s="385"/>
      <c r="C9" s="437"/>
      <c r="D9" s="405"/>
      <c r="E9" s="406"/>
      <c r="F9" s="397"/>
      <c r="G9" s="76">
        <v>0</v>
      </c>
      <c r="H9" s="77" t="s">
        <v>52</v>
      </c>
      <c r="I9" s="78">
        <v>7</v>
      </c>
      <c r="J9" s="400"/>
      <c r="K9" s="405"/>
      <c r="L9" s="406"/>
      <c r="M9" s="431"/>
      <c r="N9" s="434"/>
      <c r="O9" s="75"/>
      <c r="P9" s="385"/>
      <c r="Q9" s="437"/>
      <c r="R9" s="427"/>
      <c r="S9" s="428"/>
      <c r="T9" s="397"/>
      <c r="U9" s="76">
        <v>1</v>
      </c>
      <c r="V9" s="77" t="s">
        <v>52</v>
      </c>
      <c r="W9" s="78">
        <v>2</v>
      </c>
      <c r="X9" s="400"/>
      <c r="Y9" s="427"/>
      <c r="Z9" s="428"/>
      <c r="AA9" s="431"/>
      <c r="AB9" s="434"/>
      <c r="AD9" s="337"/>
      <c r="AE9" s="338"/>
      <c r="AG9" s="401"/>
      <c r="AH9" s="402"/>
      <c r="AI9" s="401"/>
      <c r="AJ9" s="402"/>
      <c r="AK9" s="375"/>
      <c r="AL9" s="376"/>
    </row>
    <row r="10" spans="1:38" s="62" customFormat="1" ht="12" customHeight="1">
      <c r="A10" s="79"/>
      <c r="B10" s="383">
        <v>0.41666666666666669</v>
      </c>
      <c r="C10" s="435" t="s">
        <v>49</v>
      </c>
      <c r="D10" s="401" t="s">
        <v>3</v>
      </c>
      <c r="E10" s="402"/>
      <c r="F10" s="395">
        <f>G10+G11+G12</f>
        <v>3</v>
      </c>
      <c r="G10" s="72">
        <v>1</v>
      </c>
      <c r="H10" s="73" t="s">
        <v>50</v>
      </c>
      <c r="I10" s="74">
        <v>0</v>
      </c>
      <c r="J10" s="398">
        <f>I10+I11+I12</f>
        <v>1</v>
      </c>
      <c r="K10" s="401" t="s">
        <v>5</v>
      </c>
      <c r="L10" s="402"/>
      <c r="M10" s="440" t="str">
        <f>R13</f>
        <v>KFC国高</v>
      </c>
      <c r="N10" s="432"/>
      <c r="O10" s="75"/>
      <c r="P10" s="383">
        <v>0.41666666666666669</v>
      </c>
      <c r="Q10" s="350" t="s">
        <v>54</v>
      </c>
      <c r="R10" s="351"/>
      <c r="S10" s="351"/>
      <c r="T10" s="351"/>
      <c r="U10" s="351"/>
      <c r="V10" s="351"/>
      <c r="W10" s="351"/>
      <c r="X10" s="351"/>
      <c r="Y10" s="351"/>
      <c r="Z10" s="351"/>
      <c r="AA10" s="351"/>
      <c r="AB10" s="352"/>
      <c r="AD10" s="335" t="s">
        <v>3</v>
      </c>
      <c r="AE10" s="336"/>
      <c r="AG10" s="403"/>
      <c r="AH10" s="404"/>
      <c r="AI10" s="403"/>
      <c r="AJ10" s="404"/>
      <c r="AK10" s="361"/>
      <c r="AL10" s="362"/>
    </row>
    <row r="11" spans="1:38" s="62" customFormat="1" ht="12" customHeight="1">
      <c r="A11" s="66"/>
      <c r="B11" s="384"/>
      <c r="C11" s="436"/>
      <c r="D11" s="403"/>
      <c r="E11" s="404"/>
      <c r="F11" s="396"/>
      <c r="G11" s="76">
        <v>1</v>
      </c>
      <c r="H11" s="77" t="s">
        <v>52</v>
      </c>
      <c r="I11" s="78">
        <v>0</v>
      </c>
      <c r="J11" s="399"/>
      <c r="K11" s="403"/>
      <c r="L11" s="404"/>
      <c r="M11" s="441"/>
      <c r="N11" s="433"/>
      <c r="O11" s="75"/>
      <c r="P11" s="384"/>
      <c r="Q11" s="353"/>
      <c r="R11" s="354"/>
      <c r="S11" s="354"/>
      <c r="T11" s="354"/>
      <c r="U11" s="354"/>
      <c r="V11" s="354"/>
      <c r="W11" s="354"/>
      <c r="X11" s="354"/>
      <c r="Y11" s="354"/>
      <c r="Z11" s="354"/>
      <c r="AA11" s="354"/>
      <c r="AB11" s="355"/>
      <c r="AD11" s="337"/>
      <c r="AE11" s="338"/>
      <c r="AG11" s="427"/>
      <c r="AH11" s="428"/>
      <c r="AI11" s="427"/>
      <c r="AJ11" s="428"/>
      <c r="AK11" s="363"/>
      <c r="AL11" s="364"/>
    </row>
    <row r="12" spans="1:38" s="62" customFormat="1" ht="12" customHeight="1" thickBot="1">
      <c r="A12" s="66"/>
      <c r="B12" s="385"/>
      <c r="C12" s="437"/>
      <c r="D12" s="405"/>
      <c r="E12" s="406"/>
      <c r="F12" s="397"/>
      <c r="G12" s="76">
        <v>1</v>
      </c>
      <c r="H12" s="77" t="s">
        <v>52</v>
      </c>
      <c r="I12" s="78">
        <v>1</v>
      </c>
      <c r="J12" s="400"/>
      <c r="K12" s="405"/>
      <c r="L12" s="406"/>
      <c r="M12" s="442"/>
      <c r="N12" s="434"/>
      <c r="O12" s="75"/>
      <c r="P12" s="385"/>
      <c r="Q12" s="356"/>
      <c r="R12" s="357"/>
      <c r="S12" s="357"/>
      <c r="T12" s="357"/>
      <c r="U12" s="357"/>
      <c r="V12" s="357"/>
      <c r="W12" s="357"/>
      <c r="X12" s="357"/>
      <c r="Y12" s="357"/>
      <c r="Z12" s="357"/>
      <c r="AA12" s="357"/>
      <c r="AB12" s="358"/>
      <c r="AD12" s="335" t="s">
        <v>53</v>
      </c>
      <c r="AE12" s="336"/>
    </row>
    <row r="13" spans="1:38" s="62" customFormat="1" ht="12" customHeight="1">
      <c r="A13" s="79"/>
      <c r="B13" s="383">
        <v>0.45833333333333331</v>
      </c>
      <c r="C13" s="435" t="s">
        <v>49</v>
      </c>
      <c r="D13" s="401" t="s">
        <v>6</v>
      </c>
      <c r="E13" s="402"/>
      <c r="F13" s="395">
        <f>G13+G14+G15</f>
        <v>1</v>
      </c>
      <c r="G13" s="72">
        <v>0</v>
      </c>
      <c r="H13" s="73" t="s">
        <v>50</v>
      </c>
      <c r="I13" s="74">
        <v>0</v>
      </c>
      <c r="J13" s="398">
        <f>I13+I14+I15</f>
        <v>0</v>
      </c>
      <c r="K13" s="401" t="s">
        <v>7</v>
      </c>
      <c r="L13" s="402"/>
      <c r="M13" s="429" t="str">
        <f>K16</f>
        <v>敦賀ＦＵＴ</v>
      </c>
      <c r="N13" s="432"/>
      <c r="O13" s="75"/>
      <c r="P13" s="383">
        <v>0.44444444444444442</v>
      </c>
      <c r="Q13" s="435" t="s">
        <v>49</v>
      </c>
      <c r="R13" s="401" t="s">
        <v>60</v>
      </c>
      <c r="S13" s="402"/>
      <c r="T13" s="395">
        <f>U13+U14+U15</f>
        <v>5</v>
      </c>
      <c r="U13" s="72">
        <v>2</v>
      </c>
      <c r="V13" s="73" t="s">
        <v>50</v>
      </c>
      <c r="W13" s="74">
        <v>0</v>
      </c>
      <c r="X13" s="398">
        <f>W13+W14+W15</f>
        <v>0</v>
      </c>
      <c r="Y13" s="407" t="s">
        <v>53</v>
      </c>
      <c r="Z13" s="408"/>
      <c r="AA13" s="429" t="str">
        <f>K7</f>
        <v>大虫ＦＣ</v>
      </c>
      <c r="AB13" s="432"/>
      <c r="AD13" s="337"/>
      <c r="AE13" s="338"/>
    </row>
    <row r="14" spans="1:38" s="62" customFormat="1" ht="12" customHeight="1">
      <c r="A14" s="79"/>
      <c r="B14" s="384"/>
      <c r="C14" s="436"/>
      <c r="D14" s="403"/>
      <c r="E14" s="404"/>
      <c r="F14" s="396"/>
      <c r="G14" s="76">
        <v>1</v>
      </c>
      <c r="H14" s="77" t="s">
        <v>52</v>
      </c>
      <c r="I14" s="78">
        <v>0</v>
      </c>
      <c r="J14" s="399"/>
      <c r="K14" s="403"/>
      <c r="L14" s="404"/>
      <c r="M14" s="430"/>
      <c r="N14" s="433"/>
      <c r="O14" s="75"/>
      <c r="P14" s="384"/>
      <c r="Q14" s="436"/>
      <c r="R14" s="403"/>
      <c r="S14" s="404"/>
      <c r="T14" s="396"/>
      <c r="U14" s="76">
        <v>3</v>
      </c>
      <c r="V14" s="77" t="s">
        <v>52</v>
      </c>
      <c r="W14" s="78">
        <v>0</v>
      </c>
      <c r="X14" s="399"/>
      <c r="Y14" s="403"/>
      <c r="Z14" s="404"/>
      <c r="AA14" s="430"/>
      <c r="AB14" s="433"/>
      <c r="AD14" s="335" t="s">
        <v>5</v>
      </c>
      <c r="AE14" s="336"/>
    </row>
    <row r="15" spans="1:38" s="62" customFormat="1" ht="12" customHeight="1" thickBot="1">
      <c r="A15" s="66"/>
      <c r="B15" s="385"/>
      <c r="C15" s="437"/>
      <c r="D15" s="405"/>
      <c r="E15" s="406"/>
      <c r="F15" s="397"/>
      <c r="G15" s="76">
        <v>0</v>
      </c>
      <c r="H15" s="77" t="s">
        <v>52</v>
      </c>
      <c r="I15" s="78">
        <v>0</v>
      </c>
      <c r="J15" s="400"/>
      <c r="K15" s="405"/>
      <c r="L15" s="406"/>
      <c r="M15" s="431"/>
      <c r="N15" s="434"/>
      <c r="O15" s="75"/>
      <c r="P15" s="385"/>
      <c r="Q15" s="437"/>
      <c r="R15" s="405"/>
      <c r="S15" s="406"/>
      <c r="T15" s="397"/>
      <c r="U15" s="76">
        <v>0</v>
      </c>
      <c r="V15" s="77" t="s">
        <v>52</v>
      </c>
      <c r="W15" s="78">
        <v>0</v>
      </c>
      <c r="X15" s="400"/>
      <c r="Y15" s="427"/>
      <c r="Z15" s="428"/>
      <c r="AA15" s="431"/>
      <c r="AB15" s="434"/>
      <c r="AD15" s="337"/>
      <c r="AE15" s="338"/>
      <c r="AF15" s="80"/>
    </row>
    <row r="16" spans="1:38" s="62" customFormat="1" ht="12" customHeight="1">
      <c r="A16" s="79"/>
      <c r="B16" s="383">
        <v>0.5</v>
      </c>
      <c r="C16" s="435" t="s">
        <v>49</v>
      </c>
      <c r="D16" s="403" t="s">
        <v>2</v>
      </c>
      <c r="E16" s="404"/>
      <c r="F16" s="395">
        <f>G16+G17+G18</f>
        <v>4</v>
      </c>
      <c r="G16" s="72">
        <v>0</v>
      </c>
      <c r="H16" s="73" t="s">
        <v>50</v>
      </c>
      <c r="I16" s="74">
        <v>0</v>
      </c>
      <c r="J16" s="398">
        <f>I16+I17+I18</f>
        <v>0</v>
      </c>
      <c r="K16" s="401" t="s">
        <v>1</v>
      </c>
      <c r="L16" s="402"/>
      <c r="M16" s="429" t="str">
        <f>D13</f>
        <v>神明鳥羽</v>
      </c>
      <c r="N16" s="432"/>
      <c r="O16" s="75"/>
      <c r="P16" s="383">
        <v>0.4861111111111111</v>
      </c>
      <c r="Q16" s="350" t="s">
        <v>54</v>
      </c>
      <c r="R16" s="351"/>
      <c r="S16" s="351"/>
      <c r="T16" s="351"/>
      <c r="U16" s="351"/>
      <c r="V16" s="351"/>
      <c r="W16" s="351"/>
      <c r="X16" s="351"/>
      <c r="Y16" s="351"/>
      <c r="Z16" s="351"/>
      <c r="AA16" s="351"/>
      <c r="AB16" s="352"/>
      <c r="AD16" s="335" t="s">
        <v>6</v>
      </c>
      <c r="AE16" s="336"/>
    </row>
    <row r="17" spans="1:47" ht="12" customHeight="1" thickBot="1">
      <c r="A17" s="79"/>
      <c r="B17" s="384"/>
      <c r="C17" s="436"/>
      <c r="D17" s="403"/>
      <c r="E17" s="404"/>
      <c r="F17" s="396"/>
      <c r="G17" s="76">
        <v>1</v>
      </c>
      <c r="H17" s="77" t="s">
        <v>52</v>
      </c>
      <c r="I17" s="78">
        <v>0</v>
      </c>
      <c r="J17" s="399"/>
      <c r="K17" s="403"/>
      <c r="L17" s="404"/>
      <c r="M17" s="430"/>
      <c r="N17" s="433"/>
      <c r="O17" s="75"/>
      <c r="P17" s="384"/>
      <c r="Q17" s="353"/>
      <c r="R17" s="354"/>
      <c r="S17" s="354"/>
      <c r="T17" s="354"/>
      <c r="U17" s="354"/>
      <c r="V17" s="354"/>
      <c r="W17" s="354"/>
      <c r="X17" s="354"/>
      <c r="Y17" s="354"/>
      <c r="Z17" s="354"/>
      <c r="AA17" s="354"/>
      <c r="AB17" s="355"/>
      <c r="AC17" s="62"/>
      <c r="AD17" s="337"/>
      <c r="AE17" s="338"/>
    </row>
    <row r="18" spans="1:47" ht="12" customHeight="1" thickBot="1">
      <c r="A18" s="79"/>
      <c r="B18" s="385"/>
      <c r="C18" s="437"/>
      <c r="D18" s="405"/>
      <c r="E18" s="406"/>
      <c r="F18" s="397"/>
      <c r="G18" s="76">
        <v>3</v>
      </c>
      <c r="H18" s="77" t="s">
        <v>52</v>
      </c>
      <c r="I18" s="78">
        <v>0</v>
      </c>
      <c r="J18" s="400"/>
      <c r="K18" s="405"/>
      <c r="L18" s="406"/>
      <c r="M18" s="431"/>
      <c r="N18" s="434"/>
      <c r="O18" s="75"/>
      <c r="P18" s="385"/>
      <c r="Q18" s="356"/>
      <c r="R18" s="357"/>
      <c r="S18" s="357"/>
      <c r="T18" s="357"/>
      <c r="U18" s="357"/>
      <c r="V18" s="357"/>
      <c r="W18" s="357"/>
      <c r="X18" s="357"/>
      <c r="Y18" s="357"/>
      <c r="Z18" s="357"/>
      <c r="AA18" s="357"/>
      <c r="AB18" s="358"/>
      <c r="AC18" s="62"/>
      <c r="AD18" s="335" t="s">
        <v>7</v>
      </c>
      <c r="AE18" s="336"/>
      <c r="AJ18" s="350" t="s">
        <v>54</v>
      </c>
      <c r="AK18" s="351"/>
      <c r="AL18" s="351"/>
      <c r="AM18" s="351"/>
      <c r="AN18" s="351"/>
      <c r="AO18" s="351"/>
      <c r="AP18" s="351"/>
      <c r="AQ18" s="351"/>
      <c r="AR18" s="351"/>
      <c r="AS18" s="351"/>
      <c r="AT18" s="351"/>
      <c r="AU18" s="352"/>
    </row>
    <row r="19" spans="1:47" s="62" customFormat="1" ht="12" customHeight="1">
      <c r="A19" s="79"/>
      <c r="B19" s="383">
        <v>0.54166666666666663</v>
      </c>
      <c r="C19" s="435" t="s">
        <v>49</v>
      </c>
      <c r="D19" s="403" t="s">
        <v>6</v>
      </c>
      <c r="E19" s="404"/>
      <c r="F19" s="395">
        <f>G19+G20+G21</f>
        <v>0</v>
      </c>
      <c r="G19" s="72">
        <v>0</v>
      </c>
      <c r="H19" s="73" t="s">
        <v>50</v>
      </c>
      <c r="I19" s="74">
        <v>0</v>
      </c>
      <c r="J19" s="398">
        <f>I19+I20+I21</f>
        <v>3</v>
      </c>
      <c r="K19" s="401" t="s">
        <v>60</v>
      </c>
      <c r="L19" s="402"/>
      <c r="M19" s="429" t="str">
        <f>R7</f>
        <v>明新ＪＦＣ</v>
      </c>
      <c r="N19" s="432"/>
      <c r="O19" s="75"/>
      <c r="P19" s="383">
        <v>0.51388888888888895</v>
      </c>
      <c r="Q19" s="435" t="s">
        <v>49</v>
      </c>
      <c r="R19" s="403" t="s">
        <v>8</v>
      </c>
      <c r="S19" s="404"/>
      <c r="T19" s="395">
        <f>U19+U20+U21</f>
        <v>0</v>
      </c>
      <c r="U19" s="72">
        <v>0</v>
      </c>
      <c r="V19" s="73" t="s">
        <v>50</v>
      </c>
      <c r="W19" s="74">
        <v>0</v>
      </c>
      <c r="X19" s="398">
        <f>W19+W20+W21</f>
        <v>6</v>
      </c>
      <c r="Y19" s="401" t="s">
        <v>3</v>
      </c>
      <c r="Z19" s="402"/>
      <c r="AA19" s="429" t="str">
        <f>Y13</f>
        <v>立待ＦＣ</v>
      </c>
      <c r="AB19" s="432"/>
      <c r="AD19" s="337"/>
      <c r="AE19" s="338"/>
      <c r="AJ19" s="353"/>
      <c r="AK19" s="354"/>
      <c r="AL19" s="354"/>
      <c r="AM19" s="354"/>
      <c r="AN19" s="354"/>
      <c r="AO19" s="354"/>
      <c r="AP19" s="354"/>
      <c r="AQ19" s="354"/>
      <c r="AR19" s="354"/>
      <c r="AS19" s="354"/>
      <c r="AT19" s="354"/>
      <c r="AU19" s="355"/>
    </row>
    <row r="20" spans="1:47" s="62" customFormat="1" ht="12" customHeight="1" thickBot="1">
      <c r="A20" s="66"/>
      <c r="B20" s="384"/>
      <c r="C20" s="436"/>
      <c r="D20" s="403"/>
      <c r="E20" s="404"/>
      <c r="F20" s="396"/>
      <c r="G20" s="76">
        <v>0</v>
      </c>
      <c r="H20" s="77" t="s">
        <v>52</v>
      </c>
      <c r="I20" s="78">
        <v>2</v>
      </c>
      <c r="J20" s="399"/>
      <c r="K20" s="403"/>
      <c r="L20" s="404"/>
      <c r="M20" s="430"/>
      <c r="N20" s="433"/>
      <c r="O20" s="75"/>
      <c r="P20" s="384"/>
      <c r="Q20" s="436"/>
      <c r="R20" s="403"/>
      <c r="S20" s="404"/>
      <c r="T20" s="396"/>
      <c r="U20" s="76">
        <v>0</v>
      </c>
      <c r="V20" s="77" t="s">
        <v>52</v>
      </c>
      <c r="W20" s="78">
        <v>3</v>
      </c>
      <c r="X20" s="399"/>
      <c r="Y20" s="403"/>
      <c r="Z20" s="404"/>
      <c r="AA20" s="430"/>
      <c r="AB20" s="433"/>
      <c r="AD20" s="335" t="s">
        <v>9</v>
      </c>
      <c r="AE20" s="336"/>
      <c r="AJ20" s="356"/>
      <c r="AK20" s="357"/>
      <c r="AL20" s="357"/>
      <c r="AM20" s="357"/>
      <c r="AN20" s="357"/>
      <c r="AO20" s="357"/>
      <c r="AP20" s="357"/>
      <c r="AQ20" s="357"/>
      <c r="AR20" s="357"/>
      <c r="AS20" s="357"/>
      <c r="AT20" s="357"/>
      <c r="AU20" s="358"/>
    </row>
    <row r="21" spans="1:47" s="62" customFormat="1" ht="12" customHeight="1" thickBot="1">
      <c r="A21" s="81"/>
      <c r="B21" s="385"/>
      <c r="C21" s="437"/>
      <c r="D21" s="403"/>
      <c r="E21" s="404"/>
      <c r="F21" s="397"/>
      <c r="G21" s="76">
        <v>0</v>
      </c>
      <c r="H21" s="77" t="s">
        <v>52</v>
      </c>
      <c r="I21" s="78">
        <v>1</v>
      </c>
      <c r="J21" s="400"/>
      <c r="K21" s="405"/>
      <c r="L21" s="406"/>
      <c r="M21" s="431"/>
      <c r="N21" s="434"/>
      <c r="O21" s="75"/>
      <c r="P21" s="385"/>
      <c r="Q21" s="437"/>
      <c r="R21" s="405"/>
      <c r="S21" s="406"/>
      <c r="T21" s="397"/>
      <c r="U21" s="76">
        <v>0</v>
      </c>
      <c r="V21" s="77" t="s">
        <v>52</v>
      </c>
      <c r="W21" s="78">
        <v>3</v>
      </c>
      <c r="X21" s="400"/>
      <c r="Y21" s="405"/>
      <c r="Z21" s="406"/>
      <c r="AA21" s="431"/>
      <c r="AB21" s="434"/>
      <c r="AD21" s="337"/>
      <c r="AE21" s="338"/>
    </row>
    <row r="22" spans="1:47" s="62" customFormat="1" ht="12" customHeight="1">
      <c r="A22" s="81"/>
      <c r="B22" s="383">
        <v>0.58333333333333337</v>
      </c>
      <c r="C22" s="347" t="s">
        <v>55</v>
      </c>
      <c r="D22" s="375" t="s">
        <v>7</v>
      </c>
      <c r="E22" s="376"/>
      <c r="F22" s="377" t="s">
        <v>56</v>
      </c>
      <c r="G22" s="351"/>
      <c r="H22" s="351"/>
      <c r="I22" s="351"/>
      <c r="J22" s="378"/>
      <c r="K22" s="375" t="s">
        <v>5</v>
      </c>
      <c r="L22" s="376"/>
      <c r="M22" s="365" t="s">
        <v>57</v>
      </c>
      <c r="N22" s="366"/>
      <c r="O22" s="75"/>
      <c r="P22" s="383">
        <v>0.55555555555555558</v>
      </c>
      <c r="Q22" s="435" t="s">
        <v>49</v>
      </c>
      <c r="R22" s="401" t="s">
        <v>1</v>
      </c>
      <c r="S22" s="402"/>
      <c r="T22" s="395">
        <f>U22+U23+U24</f>
        <v>6</v>
      </c>
      <c r="U22" s="72">
        <v>1</v>
      </c>
      <c r="V22" s="73" t="s">
        <v>50</v>
      </c>
      <c r="W22" s="74">
        <v>0</v>
      </c>
      <c r="X22" s="398">
        <f>W22+W23+W24</f>
        <v>1</v>
      </c>
      <c r="Y22" s="401" t="s">
        <v>53</v>
      </c>
      <c r="Z22" s="402"/>
      <c r="AA22" s="429" t="str">
        <f>R19</f>
        <v>フェンテ奥越</v>
      </c>
      <c r="AB22" s="432"/>
      <c r="AD22" s="335" t="s">
        <v>60</v>
      </c>
      <c r="AE22" s="336"/>
      <c r="AF22" s="80"/>
    </row>
    <row r="23" spans="1:47" ht="12" customHeight="1">
      <c r="B23" s="384"/>
      <c r="C23" s="348"/>
      <c r="D23" s="361"/>
      <c r="E23" s="362"/>
      <c r="F23" s="379"/>
      <c r="G23" s="354"/>
      <c r="H23" s="354"/>
      <c r="I23" s="354"/>
      <c r="J23" s="380"/>
      <c r="K23" s="361"/>
      <c r="L23" s="362"/>
      <c r="M23" s="367"/>
      <c r="N23" s="368"/>
      <c r="O23" s="75"/>
      <c r="P23" s="384"/>
      <c r="Q23" s="436"/>
      <c r="R23" s="403"/>
      <c r="S23" s="404"/>
      <c r="T23" s="396"/>
      <c r="U23" s="76">
        <v>4</v>
      </c>
      <c r="V23" s="77" t="s">
        <v>52</v>
      </c>
      <c r="W23" s="78">
        <v>1</v>
      </c>
      <c r="X23" s="399"/>
      <c r="Y23" s="403"/>
      <c r="Z23" s="404"/>
      <c r="AA23" s="430"/>
      <c r="AB23" s="433"/>
      <c r="AC23" s="62"/>
      <c r="AD23" s="337"/>
      <c r="AE23" s="338"/>
    </row>
    <row r="24" spans="1:47" s="62" customFormat="1" ht="12" customHeight="1" thickBot="1">
      <c r="A24" s="81"/>
      <c r="B24" s="385"/>
      <c r="C24" s="349"/>
      <c r="D24" s="373"/>
      <c r="E24" s="374"/>
      <c r="F24" s="381"/>
      <c r="G24" s="357"/>
      <c r="H24" s="357"/>
      <c r="I24" s="357"/>
      <c r="J24" s="382"/>
      <c r="K24" s="373"/>
      <c r="L24" s="374"/>
      <c r="M24" s="369"/>
      <c r="N24" s="370"/>
      <c r="O24" s="75"/>
      <c r="P24" s="385"/>
      <c r="Q24" s="437"/>
      <c r="R24" s="405"/>
      <c r="S24" s="406"/>
      <c r="T24" s="397"/>
      <c r="U24" s="76">
        <v>1</v>
      </c>
      <c r="V24" s="77" t="s">
        <v>52</v>
      </c>
      <c r="W24" s="78">
        <v>0</v>
      </c>
      <c r="X24" s="400"/>
      <c r="Y24" s="405"/>
      <c r="Z24" s="406"/>
      <c r="AA24" s="431"/>
      <c r="AB24" s="434"/>
      <c r="AD24" s="335" t="s">
        <v>8</v>
      </c>
      <c r="AE24" s="336"/>
      <c r="AF24" s="80"/>
    </row>
    <row r="25" spans="1:47" ht="12" customHeight="1" thickBot="1">
      <c r="B25" s="383">
        <v>0.61111111111111105</v>
      </c>
      <c r="C25" s="347" t="s">
        <v>55</v>
      </c>
      <c r="D25" s="375" t="str">
        <f>Y19</f>
        <v>武生ＦＣ</v>
      </c>
      <c r="E25" s="376"/>
      <c r="F25" s="377" t="s">
        <v>180</v>
      </c>
      <c r="G25" s="351"/>
      <c r="H25" s="351"/>
      <c r="I25" s="351"/>
      <c r="J25" s="378"/>
      <c r="K25" s="361" t="s">
        <v>60</v>
      </c>
      <c r="L25" s="362"/>
      <c r="M25" s="365" t="s">
        <v>57</v>
      </c>
      <c r="N25" s="366"/>
      <c r="O25" s="82"/>
      <c r="P25" s="383">
        <v>0.59722222222222221</v>
      </c>
      <c r="Q25" s="347" t="s">
        <v>55</v>
      </c>
      <c r="R25" s="359" t="s">
        <v>2</v>
      </c>
      <c r="S25" s="360"/>
      <c r="T25" s="377" t="s">
        <v>56</v>
      </c>
      <c r="U25" s="351"/>
      <c r="V25" s="351"/>
      <c r="W25" s="351"/>
      <c r="X25" s="378"/>
      <c r="Y25" s="375" t="s">
        <v>6</v>
      </c>
      <c r="Z25" s="376"/>
      <c r="AA25" s="365" t="s">
        <v>57</v>
      </c>
      <c r="AB25" s="366"/>
      <c r="AC25" s="62"/>
      <c r="AD25" s="345"/>
      <c r="AE25" s="346"/>
    </row>
    <row r="26" spans="1:47"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row>
    <row r="27" spans="1:47" ht="12" customHeight="1" thickBot="1">
      <c r="B27" s="385"/>
      <c r="C27" s="349"/>
      <c r="D27" s="373"/>
      <c r="E27" s="374"/>
      <c r="F27" s="381"/>
      <c r="G27" s="357"/>
      <c r="H27" s="357"/>
      <c r="I27" s="357"/>
      <c r="J27" s="382"/>
      <c r="K27" s="373"/>
      <c r="L27" s="374"/>
      <c r="M27" s="369"/>
      <c r="N27" s="370"/>
      <c r="O27" s="82"/>
      <c r="P27" s="385"/>
      <c r="Q27" s="349"/>
      <c r="R27" s="361"/>
      <c r="S27" s="362"/>
      <c r="T27" s="381"/>
      <c r="U27" s="357"/>
      <c r="V27" s="357"/>
      <c r="W27" s="357"/>
      <c r="X27" s="382"/>
      <c r="Y27" s="373"/>
      <c r="Z27" s="374"/>
      <c r="AA27" s="369"/>
      <c r="AB27" s="370"/>
      <c r="AC27" s="62"/>
    </row>
    <row r="28" spans="1:47" ht="12" customHeight="1">
      <c r="B28" s="383">
        <v>0.625</v>
      </c>
      <c r="C28" s="347" t="s">
        <v>55</v>
      </c>
      <c r="D28" s="375" t="s">
        <v>3</v>
      </c>
      <c r="E28" s="376"/>
      <c r="F28" s="350" t="s">
        <v>180</v>
      </c>
      <c r="G28" s="351"/>
      <c r="H28" s="351"/>
      <c r="I28" s="351"/>
      <c r="J28" s="352"/>
      <c r="K28" s="375" t="s">
        <v>1</v>
      </c>
      <c r="L28" s="376"/>
      <c r="M28" s="365" t="s">
        <v>57</v>
      </c>
      <c r="N28" s="366"/>
      <c r="O28" s="75"/>
      <c r="P28" s="383">
        <v>0.625</v>
      </c>
      <c r="Q28" s="350" t="s">
        <v>54</v>
      </c>
      <c r="R28" s="351"/>
      <c r="S28" s="351"/>
      <c r="T28" s="351"/>
      <c r="U28" s="351"/>
      <c r="V28" s="351"/>
      <c r="W28" s="351"/>
      <c r="X28" s="351"/>
      <c r="Y28" s="351"/>
      <c r="Z28" s="351"/>
      <c r="AA28" s="351"/>
      <c r="AB28" s="352"/>
    </row>
    <row r="29" spans="1:47" ht="12" customHeight="1">
      <c r="B29" s="384"/>
      <c r="C29" s="348"/>
      <c r="D29" s="361"/>
      <c r="E29" s="362"/>
      <c r="F29" s="353"/>
      <c r="G29" s="354"/>
      <c r="H29" s="354"/>
      <c r="I29" s="354"/>
      <c r="J29" s="355"/>
      <c r="K29" s="361"/>
      <c r="L29" s="362"/>
      <c r="M29" s="367"/>
      <c r="N29" s="368"/>
      <c r="O29" s="75"/>
      <c r="P29" s="384"/>
      <c r="Q29" s="353"/>
      <c r="R29" s="354"/>
      <c r="S29" s="354"/>
      <c r="T29" s="354"/>
      <c r="U29" s="354"/>
      <c r="V29" s="354"/>
      <c r="W29" s="354"/>
      <c r="X29" s="354"/>
      <c r="Y29" s="354"/>
      <c r="Z29" s="354"/>
      <c r="AA29" s="354"/>
      <c r="AB29" s="355"/>
    </row>
    <row r="30" spans="1:47" ht="12" customHeight="1" thickBot="1">
      <c r="B30" s="385"/>
      <c r="C30" s="349"/>
      <c r="D30" s="373"/>
      <c r="E30" s="374"/>
      <c r="F30" s="356"/>
      <c r="G30" s="357"/>
      <c r="H30" s="357"/>
      <c r="I30" s="357"/>
      <c r="J30" s="358"/>
      <c r="K30" s="373"/>
      <c r="L30" s="374"/>
      <c r="M30" s="369"/>
      <c r="N30" s="370"/>
      <c r="O30" s="75"/>
      <c r="P30" s="385"/>
      <c r="Q30" s="356"/>
      <c r="R30" s="357"/>
      <c r="S30" s="357"/>
      <c r="T30" s="357"/>
      <c r="U30" s="357"/>
      <c r="V30" s="357"/>
      <c r="W30" s="357"/>
      <c r="X30" s="357"/>
      <c r="Y30" s="357"/>
      <c r="Z30" s="357"/>
      <c r="AA30" s="357"/>
      <c r="AB30" s="358"/>
      <c r="AG30" s="407"/>
      <c r="AH30" s="408"/>
      <c r="AI30" s="407"/>
      <c r="AJ30" s="408"/>
      <c r="AK30" s="359"/>
      <c r="AL30" s="360"/>
    </row>
    <row r="31" spans="1:47" ht="12" customHeight="1">
      <c r="B31" s="384">
        <v>0.63888888888888895</v>
      </c>
      <c r="C31" s="347" t="s">
        <v>55</v>
      </c>
      <c r="D31" s="361" t="s">
        <v>60</v>
      </c>
      <c r="E31" s="362"/>
      <c r="F31" s="377" t="s">
        <v>180</v>
      </c>
      <c r="G31" s="351"/>
      <c r="H31" s="351"/>
      <c r="I31" s="351"/>
      <c r="J31" s="378"/>
      <c r="K31" s="375" t="s">
        <v>1</v>
      </c>
      <c r="L31" s="376"/>
      <c r="M31" s="367"/>
      <c r="N31" s="368"/>
      <c r="O31" s="75"/>
      <c r="P31" s="383">
        <v>0.63888888888888895</v>
      </c>
      <c r="Q31" s="347" t="s">
        <v>55</v>
      </c>
      <c r="R31" s="375" t="s">
        <v>5</v>
      </c>
      <c r="S31" s="376"/>
      <c r="T31" s="377" t="s">
        <v>56</v>
      </c>
      <c r="U31" s="351"/>
      <c r="V31" s="351"/>
      <c r="W31" s="351"/>
      <c r="X31" s="378"/>
      <c r="Y31" s="361" t="s">
        <v>8</v>
      </c>
      <c r="Z31" s="362"/>
      <c r="AA31" s="365" t="s">
        <v>57</v>
      </c>
      <c r="AB31" s="366"/>
      <c r="AG31" s="403"/>
      <c r="AH31" s="404"/>
      <c r="AI31" s="403"/>
      <c r="AJ31" s="404"/>
      <c r="AK31" s="361"/>
      <c r="AL31" s="362"/>
    </row>
    <row r="32" spans="1:47" ht="12" customHeight="1">
      <c r="B32" s="384"/>
      <c r="C32" s="348"/>
      <c r="D32" s="361"/>
      <c r="E32" s="362"/>
      <c r="F32" s="379"/>
      <c r="G32" s="354"/>
      <c r="H32" s="354"/>
      <c r="I32" s="354"/>
      <c r="J32" s="380"/>
      <c r="K32" s="361"/>
      <c r="L32" s="362"/>
      <c r="M32" s="367"/>
      <c r="N32" s="368"/>
      <c r="O32" s="75"/>
      <c r="P32" s="384"/>
      <c r="Q32" s="348"/>
      <c r="R32" s="361"/>
      <c r="S32" s="362"/>
      <c r="T32" s="379"/>
      <c r="U32" s="354"/>
      <c r="V32" s="354"/>
      <c r="W32" s="354"/>
      <c r="X32" s="380"/>
      <c r="Y32" s="361"/>
      <c r="Z32" s="362"/>
      <c r="AA32" s="367"/>
      <c r="AB32" s="368"/>
      <c r="AG32" s="427"/>
      <c r="AH32" s="428"/>
      <c r="AI32" s="427"/>
      <c r="AJ32" s="428"/>
      <c r="AK32" s="363"/>
      <c r="AL32" s="364"/>
    </row>
    <row r="33" spans="2:46" ht="12" customHeight="1" thickBot="1">
      <c r="B33" s="385"/>
      <c r="C33" s="349"/>
      <c r="D33" s="373"/>
      <c r="E33" s="374"/>
      <c r="F33" s="381"/>
      <c r="G33" s="357"/>
      <c r="H33" s="357"/>
      <c r="I33" s="357"/>
      <c r="J33" s="382"/>
      <c r="K33" s="373"/>
      <c r="L33" s="374"/>
      <c r="M33" s="369"/>
      <c r="N33" s="370"/>
      <c r="O33" s="75"/>
      <c r="P33" s="385"/>
      <c r="Q33" s="349"/>
      <c r="R33" s="373"/>
      <c r="S33" s="374"/>
      <c r="T33" s="381"/>
      <c r="U33" s="357"/>
      <c r="V33" s="357"/>
      <c r="W33" s="357"/>
      <c r="X33" s="382"/>
      <c r="Y33" s="373"/>
      <c r="Z33" s="374"/>
      <c r="AA33" s="369"/>
      <c r="AB33" s="370"/>
    </row>
    <row r="34" spans="2:46" ht="30" customHeight="1">
      <c r="B34" s="409" t="s">
        <v>61</v>
      </c>
      <c r="C34" s="410"/>
      <c r="D34" s="410"/>
      <c r="E34" s="410"/>
      <c r="F34" s="410"/>
      <c r="G34" s="410"/>
      <c r="H34" s="410"/>
      <c r="I34" s="410"/>
      <c r="J34" s="410"/>
      <c r="K34" s="410"/>
      <c r="L34" s="410"/>
      <c r="M34" s="410"/>
      <c r="N34" s="411"/>
      <c r="O34" s="82"/>
      <c r="P34" s="409" t="str">
        <f>B34</f>
        <v>後片付け　　　　最終ＴＭ試合チーム</v>
      </c>
      <c r="Q34" s="410"/>
      <c r="R34" s="410"/>
      <c r="S34" s="410"/>
      <c r="T34" s="410"/>
      <c r="U34" s="410"/>
      <c r="V34" s="410"/>
      <c r="W34" s="410"/>
      <c r="X34" s="410"/>
      <c r="Y34" s="410"/>
      <c r="Z34" s="410"/>
      <c r="AA34" s="410"/>
      <c r="AB34" s="411"/>
    </row>
    <row r="35" spans="2:46" ht="12" customHeight="1">
      <c r="B35" s="412"/>
      <c r="C35" s="413"/>
      <c r="D35" s="413"/>
      <c r="E35" s="413"/>
      <c r="F35" s="413"/>
      <c r="G35" s="413"/>
      <c r="H35" s="413"/>
      <c r="I35" s="413"/>
      <c r="J35" s="413"/>
      <c r="K35" s="413"/>
      <c r="L35" s="413"/>
      <c r="M35" s="413"/>
      <c r="N35" s="414"/>
      <c r="O35" s="82"/>
      <c r="P35" s="412"/>
      <c r="Q35" s="413"/>
      <c r="R35" s="413"/>
      <c r="S35" s="413"/>
      <c r="T35" s="413"/>
      <c r="U35" s="413"/>
      <c r="V35" s="413"/>
      <c r="W35" s="413"/>
      <c r="X35" s="413"/>
      <c r="Y35" s="413"/>
      <c r="Z35" s="413"/>
      <c r="AA35" s="413"/>
      <c r="AB35" s="414"/>
    </row>
    <row r="36" spans="2:46" ht="12" customHeight="1" thickBot="1">
      <c r="B36" s="415"/>
      <c r="C36" s="416"/>
      <c r="D36" s="416"/>
      <c r="E36" s="416"/>
      <c r="F36" s="416"/>
      <c r="G36" s="416"/>
      <c r="H36" s="416"/>
      <c r="I36" s="416"/>
      <c r="J36" s="416"/>
      <c r="K36" s="416"/>
      <c r="L36" s="416"/>
      <c r="M36" s="416"/>
      <c r="N36" s="417"/>
      <c r="O36" s="82"/>
      <c r="P36" s="415"/>
      <c r="Q36" s="416"/>
      <c r="R36" s="416"/>
      <c r="S36" s="416"/>
      <c r="T36" s="416"/>
      <c r="U36" s="416"/>
      <c r="V36" s="416"/>
      <c r="W36" s="416"/>
      <c r="X36" s="416"/>
      <c r="Y36" s="416"/>
      <c r="Z36" s="416"/>
      <c r="AA36" s="416"/>
      <c r="AB36" s="417"/>
    </row>
    <row r="37" spans="2:46" ht="30" customHeight="1">
      <c r="B37" s="713" t="s">
        <v>59</v>
      </c>
      <c r="C37" s="713"/>
      <c r="D37" s="713"/>
      <c r="E37" s="713"/>
      <c r="F37" s="713"/>
      <c r="G37" s="713"/>
      <c r="H37" s="713"/>
      <c r="I37" s="713"/>
      <c r="J37" s="713"/>
      <c r="K37" s="713"/>
      <c r="L37" s="713"/>
      <c r="M37" s="713"/>
      <c r="N37" s="713"/>
      <c r="O37" s="83"/>
      <c r="P37" s="713"/>
      <c r="Q37" s="713"/>
      <c r="R37" s="713"/>
      <c r="S37" s="713"/>
      <c r="T37" s="713"/>
      <c r="U37" s="713"/>
      <c r="V37" s="713"/>
      <c r="W37" s="713"/>
      <c r="X37" s="713"/>
      <c r="Y37" s="713"/>
      <c r="Z37" s="713"/>
      <c r="AA37" s="713"/>
      <c r="AB37" s="713"/>
    </row>
    <row r="38" spans="2:46" ht="12" customHeight="1"/>
    <row r="39" spans="2:46" ht="12" customHeight="1">
      <c r="AG39" s="407"/>
      <c r="AH39" s="408"/>
      <c r="AI39" s="407"/>
      <c r="AJ39" s="408"/>
      <c r="AK39" s="359"/>
      <c r="AL39" s="360"/>
      <c r="AO39" s="407"/>
      <c r="AP39" s="408"/>
      <c r="AQ39" s="407"/>
      <c r="AR39" s="408"/>
      <c r="AS39" s="359"/>
      <c r="AT39" s="360"/>
    </row>
    <row r="40" spans="2:46" ht="12"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56">
    <mergeCell ref="Q28:AB30"/>
    <mergeCell ref="K10:L12"/>
    <mergeCell ref="D2:I2"/>
    <mergeCell ref="J2:N2"/>
    <mergeCell ref="R2:W2"/>
    <mergeCell ref="X2:AB2"/>
    <mergeCell ref="B3:K3"/>
    <mergeCell ref="P3:Y3"/>
    <mergeCell ref="B7:B9"/>
    <mergeCell ref="C7:C9"/>
    <mergeCell ref="F7:F9"/>
    <mergeCell ref="J7:J9"/>
    <mergeCell ref="B4:N4"/>
    <mergeCell ref="P4:AB4"/>
    <mergeCell ref="Y13:Z15"/>
    <mergeCell ref="AA13:AA15"/>
    <mergeCell ref="AB13:AB15"/>
    <mergeCell ref="B22:B24"/>
    <mergeCell ref="C22:C24"/>
    <mergeCell ref="D25:E27"/>
    <mergeCell ref="K22:L24"/>
    <mergeCell ref="P22:P24"/>
    <mergeCell ref="Q19:Q21"/>
    <mergeCell ref="Y19:Z21"/>
    <mergeCell ref="D13:E15"/>
    <mergeCell ref="M7:M9"/>
    <mergeCell ref="D10:E12"/>
    <mergeCell ref="F13:F15"/>
    <mergeCell ref="AD4:AE4"/>
    <mergeCell ref="C5:D5"/>
    <mergeCell ref="E5:N5"/>
    <mergeCell ref="Q5:R5"/>
    <mergeCell ref="S5:AB5"/>
    <mergeCell ref="N7:N9"/>
    <mergeCell ref="P7:P9"/>
    <mergeCell ref="Q7:Q9"/>
    <mergeCell ref="R7:S9"/>
    <mergeCell ref="T7:T9"/>
    <mergeCell ref="X7:X9"/>
    <mergeCell ref="D6:L6"/>
    <mergeCell ref="R6:Z6"/>
    <mergeCell ref="AD6:AE7"/>
    <mergeCell ref="AD20:AE21"/>
    <mergeCell ref="M19:M21"/>
    <mergeCell ref="N19:N21"/>
    <mergeCell ref="P19:P21"/>
    <mergeCell ref="AK9:AL11"/>
    <mergeCell ref="B10:B12"/>
    <mergeCell ref="C10:C12"/>
    <mergeCell ref="D7:E9"/>
    <mergeCell ref="F10:F12"/>
    <mergeCell ref="J10:J12"/>
    <mergeCell ref="K7:L9"/>
    <mergeCell ref="M10:M12"/>
    <mergeCell ref="N10:N12"/>
    <mergeCell ref="P10:P12"/>
    <mergeCell ref="Y7:Z9"/>
    <mergeCell ref="AA7:AA9"/>
    <mergeCell ref="AB7:AB9"/>
    <mergeCell ref="AD8:AE9"/>
    <mergeCell ref="AG9:AH11"/>
    <mergeCell ref="AI9:AJ11"/>
    <mergeCell ref="Q10:AB12"/>
    <mergeCell ref="AD10:AE11"/>
    <mergeCell ref="AD12:AE13"/>
    <mergeCell ref="X13:X15"/>
    <mergeCell ref="AB22:AB24"/>
    <mergeCell ref="C16:C18"/>
    <mergeCell ref="D16:E18"/>
    <mergeCell ref="F16:F18"/>
    <mergeCell ref="AD14:AE15"/>
    <mergeCell ref="B16:B18"/>
    <mergeCell ref="K13:L15"/>
    <mergeCell ref="M13:M15"/>
    <mergeCell ref="N13:N15"/>
    <mergeCell ref="P13:P15"/>
    <mergeCell ref="Q13:Q15"/>
    <mergeCell ref="R13:S15"/>
    <mergeCell ref="T13:T15"/>
    <mergeCell ref="B13:B15"/>
    <mergeCell ref="C13:C15"/>
    <mergeCell ref="J16:J18"/>
    <mergeCell ref="K16:L18"/>
    <mergeCell ref="M16:M18"/>
    <mergeCell ref="N16:N18"/>
    <mergeCell ref="AD16:AE17"/>
    <mergeCell ref="AD18:AE19"/>
    <mergeCell ref="R19:S21"/>
    <mergeCell ref="J13:J15"/>
    <mergeCell ref="P16:P18"/>
    <mergeCell ref="X22:X24"/>
    <mergeCell ref="Y22:Z24"/>
    <mergeCell ref="T22:T24"/>
    <mergeCell ref="B19:B21"/>
    <mergeCell ref="C19:C21"/>
    <mergeCell ref="D19:E21"/>
    <mergeCell ref="F19:F21"/>
    <mergeCell ref="J19:J21"/>
    <mergeCell ref="K19:L21"/>
    <mergeCell ref="B25:B27"/>
    <mergeCell ref="C25:C27"/>
    <mergeCell ref="D22:E24"/>
    <mergeCell ref="F25:J27"/>
    <mergeCell ref="K25:L27"/>
    <mergeCell ref="M25:N27"/>
    <mergeCell ref="P25:P27"/>
    <mergeCell ref="Q22:Q24"/>
    <mergeCell ref="F22:J24"/>
    <mergeCell ref="AK30:AL32"/>
    <mergeCell ref="M31:N33"/>
    <mergeCell ref="C31:C33"/>
    <mergeCell ref="D31:E33"/>
    <mergeCell ref="F31:J33"/>
    <mergeCell ref="K31:L33"/>
    <mergeCell ref="T19:T21"/>
    <mergeCell ref="X19:X21"/>
    <mergeCell ref="R22:S24"/>
    <mergeCell ref="AA22:AA24"/>
    <mergeCell ref="R31:S33"/>
    <mergeCell ref="T31:X33"/>
    <mergeCell ref="K28:L30"/>
    <mergeCell ref="Q25:Q27"/>
    <mergeCell ref="R25:S27"/>
    <mergeCell ref="T25:X27"/>
    <mergeCell ref="Y25:Z27"/>
    <mergeCell ref="AA25:AB27"/>
    <mergeCell ref="AA19:AA21"/>
    <mergeCell ref="AB19:AB21"/>
    <mergeCell ref="M28:N30"/>
    <mergeCell ref="P28:P30"/>
    <mergeCell ref="AD22:AE23"/>
    <mergeCell ref="AD24:AE25"/>
    <mergeCell ref="AK39:AL41"/>
    <mergeCell ref="AO39:AP41"/>
    <mergeCell ref="AQ39:AR41"/>
    <mergeCell ref="AS39:AT41"/>
    <mergeCell ref="AJ18:AU20"/>
    <mergeCell ref="M22:N24"/>
    <mergeCell ref="Q16:AB18"/>
    <mergeCell ref="B34:N36"/>
    <mergeCell ref="P34:AB36"/>
    <mergeCell ref="B37:N37"/>
    <mergeCell ref="P37:AB37"/>
    <mergeCell ref="AG39:AH41"/>
    <mergeCell ref="AI39:AJ41"/>
    <mergeCell ref="P31:P33"/>
    <mergeCell ref="Q31:Q33"/>
    <mergeCell ref="AA31:AB33"/>
    <mergeCell ref="B28:B30"/>
    <mergeCell ref="C28:C30"/>
    <mergeCell ref="D28:E30"/>
    <mergeCell ref="F28:J30"/>
    <mergeCell ref="Y31:Z33"/>
    <mergeCell ref="B31:B33"/>
    <mergeCell ref="AG30:AH32"/>
    <mergeCell ref="AI30:AJ32"/>
  </mergeCells>
  <phoneticPr fontId="3"/>
  <conditionalFormatting sqref="AD6:AE25">
    <cfRule type="containsText" dxfId="116" priority="13" operator="containsText" text="U-10">
      <formula>NOT(ISERROR(SEARCH("U-10",AD6)))</formula>
    </cfRule>
  </conditionalFormatting>
  <conditionalFormatting sqref="AG39">
    <cfRule type="containsText" dxfId="115" priority="10" operator="containsText" text="U-10">
      <formula>NOT(ISERROR(SEARCH("U-10",AG39)))</formula>
    </cfRule>
  </conditionalFormatting>
  <conditionalFormatting sqref="AG9 AG30">
    <cfRule type="containsText" dxfId="114" priority="12" operator="containsText" text="U-10">
      <formula>NOT(ISERROR(SEARCH("U-10",AG9)))</formula>
    </cfRule>
  </conditionalFormatting>
  <conditionalFormatting sqref="AI9 AK9 AI30 AK30">
    <cfRule type="containsText" dxfId="113" priority="11" operator="containsText" text="U-10">
      <formula>NOT(ISERROR(SEARCH("U-10",AI9)))</formula>
    </cfRule>
  </conditionalFormatting>
  <conditionalFormatting sqref="AI39 AK39">
    <cfRule type="containsText" dxfId="112" priority="9" operator="containsText" text="U-10">
      <formula>NOT(ISERROR(SEARCH("U-10",AI39)))</formula>
    </cfRule>
  </conditionalFormatting>
  <conditionalFormatting sqref="R22 K7 Y19 Y7 K22 D13 R7 D7 R13">
    <cfRule type="containsText" dxfId="111" priority="5" operator="containsText" text="U-10">
      <formula>NOT(ISERROR(SEARCH("U-10",D7)))</formula>
    </cfRule>
  </conditionalFormatting>
  <conditionalFormatting sqref="AQ39 AS39">
    <cfRule type="containsText" dxfId="110" priority="7" operator="containsText" text="U-10">
      <formula>NOT(ISERROR(SEARCH("U-10",AQ39)))</formula>
    </cfRule>
  </conditionalFormatting>
  <conditionalFormatting sqref="AO39">
    <cfRule type="containsText" dxfId="109" priority="8" operator="containsText" text="U-10">
      <formula>NOT(ISERROR(SEARCH("U-10",AO39)))</formula>
    </cfRule>
  </conditionalFormatting>
  <conditionalFormatting sqref="K16 K28 D16 R25 D10 D28 Y13 Y22 K10 R31 D19 Y25 K13 D22 D25 R19 Y31">
    <cfRule type="containsText" dxfId="108" priority="4" operator="containsText" text="U-10">
      <formula>NOT(ISERROR(SEARCH("U-10",D10)))</formula>
    </cfRule>
  </conditionalFormatting>
  <conditionalFormatting sqref="K19 K25">
    <cfRule type="containsText" dxfId="107" priority="3" operator="containsText" text="U-10">
      <formula>NOT(ISERROR(SEARCH("U-10",K19)))</formula>
    </cfRule>
  </conditionalFormatting>
  <conditionalFormatting sqref="K31">
    <cfRule type="containsText" dxfId="106" priority="2" operator="containsText" text="U-10">
      <formula>NOT(ISERROR(SEARCH("U-10",K31)))</formula>
    </cfRule>
  </conditionalFormatting>
  <conditionalFormatting sqref="D31">
    <cfRule type="containsText" dxfId="105" priority="1" operator="containsText" text="U-10">
      <formula>NOT(ISERROR(SEARCH("U-10",D31)))</formula>
    </cfRule>
  </conditionalFormatting>
  <pageMargins left="0.3" right="0.2" top="0.64" bottom="0.46" header="0.34" footer="0.27"/>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6" zoomScaleNormal="86" zoomScaleSheetLayoutView="84" workbookViewId="0">
      <selection activeCell="F7" sqref="F7:J9"/>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43" s="60" customFormat="1" ht="24.95" customHeight="1" thickBot="1">
      <c r="A2" s="57"/>
      <c r="B2" s="58" t="s">
        <v>209</v>
      </c>
      <c r="C2" s="59"/>
      <c r="D2" s="449" t="s">
        <v>211</v>
      </c>
      <c r="E2" s="449"/>
      <c r="F2" s="449"/>
      <c r="G2" s="449"/>
      <c r="H2" s="449"/>
      <c r="I2" s="449"/>
      <c r="J2" s="450" t="str">
        <f>AG8</f>
        <v>大野市真名川グラウンド</v>
      </c>
      <c r="K2" s="450"/>
      <c r="L2" s="450"/>
      <c r="M2" s="450"/>
      <c r="N2" s="450"/>
      <c r="P2" s="61" t="str">
        <f>B2</f>
        <v>9/23（祝）</v>
      </c>
      <c r="Q2" s="59"/>
      <c r="R2" s="449" t="s">
        <v>212</v>
      </c>
      <c r="S2" s="449"/>
      <c r="T2" s="449"/>
      <c r="U2" s="449"/>
      <c r="V2" s="449"/>
      <c r="W2" s="449"/>
      <c r="X2" s="450" t="str">
        <f>J2</f>
        <v>大野市真名川グラウンド</v>
      </c>
      <c r="Y2" s="450"/>
      <c r="Z2" s="450"/>
      <c r="AA2" s="450"/>
      <c r="AB2" s="450"/>
      <c r="AG2" s="62" t="s">
        <v>30</v>
      </c>
    </row>
    <row r="3" spans="1:43" s="60" customFormat="1" ht="24.95" customHeight="1" thickBot="1">
      <c r="A3" s="57"/>
      <c r="B3" s="448" t="s">
        <v>31</v>
      </c>
      <c r="C3" s="448"/>
      <c r="D3" s="448"/>
      <c r="E3" s="448"/>
      <c r="F3" s="448"/>
      <c r="G3" s="448"/>
      <c r="H3" s="448"/>
      <c r="I3" s="448"/>
      <c r="J3" s="448"/>
      <c r="K3" s="448"/>
      <c r="L3" s="154" t="s">
        <v>32</v>
      </c>
      <c r="M3" s="64">
        <v>0.375</v>
      </c>
      <c r="N3" s="65" t="s">
        <v>62</v>
      </c>
      <c r="P3" s="448" t="str">
        <f>B3</f>
        <v>U11（15分・5分・15分・5分・15分）</v>
      </c>
      <c r="Q3" s="448"/>
      <c r="R3" s="448"/>
      <c r="S3" s="448"/>
      <c r="T3" s="448"/>
      <c r="U3" s="448"/>
      <c r="V3" s="448"/>
      <c r="W3" s="448"/>
      <c r="X3" s="448"/>
      <c r="Y3" s="448"/>
      <c r="Z3" s="154" t="s">
        <v>32</v>
      </c>
      <c r="AA3" s="64">
        <f>M3</f>
        <v>0.375</v>
      </c>
      <c r="AB3" s="65" t="str">
        <f>N3</f>
        <v>第1試合ﾁｰﾑ</v>
      </c>
      <c r="AD3" s="60" t="s">
        <v>33</v>
      </c>
      <c r="AG3" s="62" t="s">
        <v>34</v>
      </c>
    </row>
    <row r="4" spans="1:43" s="60" customFormat="1" ht="24.95" customHeight="1" thickBot="1">
      <c r="A4" s="57"/>
      <c r="B4" s="443" t="s">
        <v>35</v>
      </c>
      <c r="C4" s="443"/>
      <c r="D4" s="443"/>
      <c r="E4" s="443"/>
      <c r="F4" s="443"/>
      <c r="G4" s="443"/>
      <c r="H4" s="443"/>
      <c r="I4" s="443"/>
      <c r="J4" s="443"/>
      <c r="K4" s="443"/>
      <c r="L4" s="443"/>
      <c r="M4" s="443"/>
      <c r="N4" s="443"/>
      <c r="P4" s="444"/>
      <c r="Q4" s="444"/>
      <c r="R4" s="445"/>
      <c r="S4" s="445"/>
      <c r="T4" s="445"/>
      <c r="U4" s="445"/>
      <c r="V4" s="445"/>
      <c r="W4" s="445"/>
      <c r="X4" s="445"/>
      <c r="Y4" s="445"/>
      <c r="Z4" s="445"/>
      <c r="AA4" s="445"/>
      <c r="AB4" s="445"/>
      <c r="AD4" s="446" t="s">
        <v>37</v>
      </c>
      <c r="AE4" s="447"/>
      <c r="AG4" s="62" t="s">
        <v>38</v>
      </c>
    </row>
    <row r="5" spans="1:43" s="60" customFormat="1" ht="24.95" customHeight="1" thickBot="1">
      <c r="A5" s="57"/>
      <c r="B5" s="154" t="s">
        <v>39</v>
      </c>
      <c r="C5" s="448" t="str">
        <f>D13</f>
        <v>フェンテ奥越</v>
      </c>
      <c r="D5" s="448"/>
      <c r="E5" s="448" t="s">
        <v>40</v>
      </c>
      <c r="F5" s="448"/>
      <c r="G5" s="448"/>
      <c r="H5" s="448"/>
      <c r="I5" s="448"/>
      <c r="J5" s="448"/>
      <c r="K5" s="448"/>
      <c r="L5" s="448"/>
      <c r="M5" s="448"/>
      <c r="N5" s="448"/>
      <c r="P5" s="154" t="s">
        <v>39</v>
      </c>
      <c r="Q5" s="448" t="str">
        <f>C5</f>
        <v>フェンテ奥越</v>
      </c>
      <c r="R5" s="448"/>
      <c r="S5" s="448" t="s">
        <v>40</v>
      </c>
      <c r="T5" s="448"/>
      <c r="U5" s="448"/>
      <c r="V5" s="448"/>
      <c r="W5" s="448"/>
      <c r="X5" s="448"/>
      <c r="Y5" s="448"/>
      <c r="Z5" s="448"/>
      <c r="AA5" s="448"/>
      <c r="AB5" s="448"/>
      <c r="AG5" s="62" t="s">
        <v>41</v>
      </c>
    </row>
    <row r="6" spans="1:43"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43" s="62" customFormat="1" ht="12" customHeight="1">
      <c r="A7" s="66"/>
      <c r="B7" s="383">
        <v>0.41666666666666669</v>
      </c>
      <c r="C7" s="435" t="s">
        <v>49</v>
      </c>
      <c r="D7" s="407" t="s">
        <v>8</v>
      </c>
      <c r="E7" s="408"/>
      <c r="F7" s="395">
        <f>G7+G8+G9</f>
        <v>2</v>
      </c>
      <c r="G7" s="72">
        <v>0</v>
      </c>
      <c r="H7" s="73" t="s">
        <v>50</v>
      </c>
      <c r="I7" s="74">
        <v>1</v>
      </c>
      <c r="J7" s="398">
        <f>I7+I8+I9</f>
        <v>1</v>
      </c>
      <c r="K7" s="407" t="s">
        <v>6</v>
      </c>
      <c r="L7" s="408"/>
      <c r="M7" s="429" t="str">
        <f>D10</f>
        <v>武生ＦＣ</v>
      </c>
      <c r="N7" s="432"/>
      <c r="O7" s="75"/>
      <c r="P7" s="383">
        <v>0.41666666666666669</v>
      </c>
      <c r="Q7" s="435" t="s">
        <v>49</v>
      </c>
      <c r="R7" s="407" t="s">
        <v>2</v>
      </c>
      <c r="S7" s="408"/>
      <c r="T7" s="395">
        <f>U7+U8+U9</f>
        <v>26</v>
      </c>
      <c r="U7" s="72">
        <v>10</v>
      </c>
      <c r="V7" s="73" t="s">
        <v>50</v>
      </c>
      <c r="W7" s="74">
        <v>0</v>
      </c>
      <c r="X7" s="398">
        <f>W7+W8+W9</f>
        <v>0</v>
      </c>
      <c r="Y7" s="401" t="s">
        <v>7</v>
      </c>
      <c r="Z7" s="402"/>
      <c r="AA7" s="429" t="str">
        <f>K19</f>
        <v>吉川ＦＣ</v>
      </c>
      <c r="AB7" s="432"/>
      <c r="AD7" s="337"/>
      <c r="AE7" s="338"/>
      <c r="AG7" s="62" t="s">
        <v>51</v>
      </c>
    </row>
    <row r="8" spans="1:43" s="62" customFormat="1" ht="12" customHeight="1" thickBot="1">
      <c r="A8" s="66"/>
      <c r="B8" s="384"/>
      <c r="C8" s="436"/>
      <c r="D8" s="403"/>
      <c r="E8" s="404"/>
      <c r="F8" s="396"/>
      <c r="G8" s="76">
        <v>0</v>
      </c>
      <c r="H8" s="77" t="s">
        <v>52</v>
      </c>
      <c r="I8" s="78">
        <v>0</v>
      </c>
      <c r="J8" s="399"/>
      <c r="K8" s="403"/>
      <c r="L8" s="404"/>
      <c r="M8" s="430"/>
      <c r="N8" s="433"/>
      <c r="O8" s="75"/>
      <c r="P8" s="384"/>
      <c r="Q8" s="436"/>
      <c r="R8" s="403"/>
      <c r="S8" s="404"/>
      <c r="T8" s="396"/>
      <c r="U8" s="76">
        <v>3</v>
      </c>
      <c r="V8" s="77" t="s">
        <v>52</v>
      </c>
      <c r="W8" s="78">
        <v>0</v>
      </c>
      <c r="X8" s="399"/>
      <c r="Y8" s="403"/>
      <c r="Z8" s="404"/>
      <c r="AA8" s="430"/>
      <c r="AB8" s="433"/>
      <c r="AD8" s="335" t="s">
        <v>2</v>
      </c>
      <c r="AE8" s="336"/>
      <c r="AG8" s="62" t="s">
        <v>213</v>
      </c>
    </row>
    <row r="9" spans="1:43" s="62" customFormat="1" ht="12" customHeight="1" thickBot="1">
      <c r="A9" s="66"/>
      <c r="B9" s="385"/>
      <c r="C9" s="437"/>
      <c r="D9" s="405"/>
      <c r="E9" s="406"/>
      <c r="F9" s="397"/>
      <c r="G9" s="76">
        <v>2</v>
      </c>
      <c r="H9" s="77" t="s">
        <v>52</v>
      </c>
      <c r="I9" s="78">
        <v>0</v>
      </c>
      <c r="J9" s="400"/>
      <c r="K9" s="427"/>
      <c r="L9" s="428"/>
      <c r="M9" s="431"/>
      <c r="N9" s="434"/>
      <c r="O9" s="75"/>
      <c r="P9" s="385"/>
      <c r="Q9" s="437"/>
      <c r="R9" s="403"/>
      <c r="S9" s="404"/>
      <c r="T9" s="397"/>
      <c r="U9" s="76">
        <v>13</v>
      </c>
      <c r="V9" s="77" t="s">
        <v>52</v>
      </c>
      <c r="W9" s="78">
        <v>0</v>
      </c>
      <c r="X9" s="400"/>
      <c r="Y9" s="405"/>
      <c r="Z9" s="406"/>
      <c r="AA9" s="431"/>
      <c r="AB9" s="434"/>
      <c r="AD9" s="337"/>
      <c r="AE9" s="338"/>
      <c r="AG9" s="401"/>
      <c r="AH9" s="402"/>
      <c r="AI9" s="401"/>
      <c r="AJ9" s="402"/>
      <c r="AK9" s="375"/>
      <c r="AL9" s="376"/>
    </row>
    <row r="10" spans="1:43" s="62" customFormat="1" ht="12" customHeight="1">
      <c r="A10" s="79"/>
      <c r="B10" s="383">
        <v>0.45833333333333331</v>
      </c>
      <c r="C10" s="435" t="s">
        <v>49</v>
      </c>
      <c r="D10" s="401" t="s">
        <v>3</v>
      </c>
      <c r="E10" s="402"/>
      <c r="F10" s="395">
        <f>G10+G11+G12</f>
        <v>4</v>
      </c>
      <c r="G10" s="72">
        <v>1</v>
      </c>
      <c r="H10" s="73" t="s">
        <v>50</v>
      </c>
      <c r="I10" s="74">
        <v>0</v>
      </c>
      <c r="J10" s="398">
        <f>I10+I11+I12</f>
        <v>0</v>
      </c>
      <c r="K10" s="401" t="s">
        <v>53</v>
      </c>
      <c r="L10" s="402"/>
      <c r="M10" s="440" t="str">
        <f>D7</f>
        <v>フェンテ奥越</v>
      </c>
      <c r="N10" s="432"/>
      <c r="O10" s="75"/>
      <c r="P10" s="383">
        <v>0.45833333333333331</v>
      </c>
      <c r="Q10" s="350" t="s">
        <v>54</v>
      </c>
      <c r="R10" s="351"/>
      <c r="S10" s="351"/>
      <c r="T10" s="351"/>
      <c r="U10" s="351"/>
      <c r="V10" s="351"/>
      <c r="W10" s="351"/>
      <c r="X10" s="351"/>
      <c r="Y10" s="351"/>
      <c r="Z10" s="351"/>
      <c r="AA10" s="351"/>
      <c r="AB10" s="352"/>
      <c r="AD10" s="335" t="s">
        <v>3</v>
      </c>
      <c r="AE10" s="336"/>
      <c r="AG10" s="403"/>
      <c r="AH10" s="404"/>
      <c r="AI10" s="403"/>
      <c r="AJ10" s="404"/>
      <c r="AK10" s="361"/>
      <c r="AL10" s="362"/>
    </row>
    <row r="11" spans="1:43" s="62" customFormat="1" ht="12" customHeight="1">
      <c r="A11" s="66"/>
      <c r="B11" s="384"/>
      <c r="C11" s="436"/>
      <c r="D11" s="403"/>
      <c r="E11" s="404"/>
      <c r="F11" s="396"/>
      <c r="G11" s="76">
        <v>2</v>
      </c>
      <c r="H11" s="77" t="s">
        <v>52</v>
      </c>
      <c r="I11" s="78">
        <v>0</v>
      </c>
      <c r="J11" s="399"/>
      <c r="K11" s="403"/>
      <c r="L11" s="404"/>
      <c r="M11" s="441"/>
      <c r="N11" s="433"/>
      <c r="O11" s="75"/>
      <c r="P11" s="384"/>
      <c r="Q11" s="353"/>
      <c r="R11" s="354"/>
      <c r="S11" s="354"/>
      <c r="T11" s="354"/>
      <c r="U11" s="354"/>
      <c r="V11" s="354"/>
      <c r="W11" s="354"/>
      <c r="X11" s="354"/>
      <c r="Y11" s="354"/>
      <c r="Z11" s="354"/>
      <c r="AA11" s="354"/>
      <c r="AB11" s="355"/>
      <c r="AD11" s="337"/>
      <c r="AE11" s="338"/>
      <c r="AG11" s="427"/>
      <c r="AH11" s="428"/>
      <c r="AI11" s="427"/>
      <c r="AJ11" s="428"/>
      <c r="AK11" s="363"/>
      <c r="AL11" s="364"/>
    </row>
    <row r="12" spans="1:43" s="62" customFormat="1" ht="12" customHeight="1" thickBot="1">
      <c r="A12" s="66"/>
      <c r="B12" s="385"/>
      <c r="C12" s="437"/>
      <c r="D12" s="405"/>
      <c r="E12" s="406"/>
      <c r="F12" s="397"/>
      <c r="G12" s="76">
        <v>1</v>
      </c>
      <c r="H12" s="77" t="s">
        <v>52</v>
      </c>
      <c r="I12" s="78">
        <v>0</v>
      </c>
      <c r="J12" s="400"/>
      <c r="K12" s="427"/>
      <c r="L12" s="456"/>
      <c r="M12" s="442"/>
      <c r="N12" s="434"/>
      <c r="O12" s="75"/>
      <c r="P12" s="385"/>
      <c r="Q12" s="356"/>
      <c r="R12" s="357"/>
      <c r="S12" s="357"/>
      <c r="T12" s="357"/>
      <c r="U12" s="357"/>
      <c r="V12" s="357"/>
      <c r="W12" s="357"/>
      <c r="X12" s="357"/>
      <c r="Y12" s="357"/>
      <c r="Z12" s="357"/>
      <c r="AA12" s="357"/>
      <c r="AB12" s="358"/>
      <c r="AD12" s="335" t="s">
        <v>53</v>
      </c>
      <c r="AE12" s="336"/>
    </row>
    <row r="13" spans="1:43" s="62" customFormat="1" ht="12" customHeight="1">
      <c r="A13" s="79"/>
      <c r="B13" s="383">
        <v>0.5</v>
      </c>
      <c r="C13" s="435" t="s">
        <v>49</v>
      </c>
      <c r="D13" s="403" t="s">
        <v>8</v>
      </c>
      <c r="E13" s="404"/>
      <c r="F13" s="395">
        <f>G13+G14+G15</f>
        <v>7</v>
      </c>
      <c r="G13" s="72">
        <v>2</v>
      </c>
      <c r="H13" s="73" t="s">
        <v>50</v>
      </c>
      <c r="I13" s="74">
        <v>0</v>
      </c>
      <c r="J13" s="398">
        <f>I13+I14+I15</f>
        <v>2</v>
      </c>
      <c r="K13" s="401" t="s">
        <v>7</v>
      </c>
      <c r="L13" s="402"/>
      <c r="M13" s="429" t="str">
        <f>AP13</f>
        <v>敦賀ＦＵＴ</v>
      </c>
      <c r="N13" s="432"/>
      <c r="O13" s="75"/>
      <c r="P13" s="383">
        <v>0.4861111111111111</v>
      </c>
      <c r="Q13" s="435" t="s">
        <v>49</v>
      </c>
      <c r="R13" s="453" t="s">
        <v>2</v>
      </c>
      <c r="S13" s="454"/>
      <c r="T13" s="395">
        <f>U13+U14+U15</f>
        <v>6</v>
      </c>
      <c r="U13" s="72">
        <v>1</v>
      </c>
      <c r="V13" s="73" t="s">
        <v>50</v>
      </c>
      <c r="W13" s="74">
        <v>0</v>
      </c>
      <c r="X13" s="398">
        <f>W13+W14+W15</f>
        <v>1</v>
      </c>
      <c r="Y13" s="453" t="s">
        <v>5</v>
      </c>
      <c r="Z13" s="454"/>
      <c r="AA13" s="429" t="str">
        <f>D19</f>
        <v>立待ＦＣ</v>
      </c>
      <c r="AB13" s="432"/>
      <c r="AD13" s="337"/>
      <c r="AE13" s="338"/>
      <c r="AK13" s="395"/>
      <c r="AL13" s="72"/>
      <c r="AM13" s="73" t="s">
        <v>50</v>
      </c>
      <c r="AN13" s="74"/>
      <c r="AO13" s="398"/>
      <c r="AP13" s="401" t="s">
        <v>1</v>
      </c>
      <c r="AQ13" s="402"/>
    </row>
    <row r="14" spans="1:43" s="62" customFormat="1" ht="12" customHeight="1">
      <c r="A14" s="79"/>
      <c r="B14" s="384"/>
      <c r="C14" s="436"/>
      <c r="D14" s="403"/>
      <c r="E14" s="404"/>
      <c r="F14" s="396"/>
      <c r="G14" s="76">
        <v>3</v>
      </c>
      <c r="H14" s="77" t="s">
        <v>52</v>
      </c>
      <c r="I14" s="78">
        <v>1</v>
      </c>
      <c r="J14" s="399"/>
      <c r="K14" s="403"/>
      <c r="L14" s="404"/>
      <c r="M14" s="430"/>
      <c r="N14" s="433"/>
      <c r="O14" s="75"/>
      <c r="P14" s="384"/>
      <c r="Q14" s="436"/>
      <c r="R14" s="403"/>
      <c r="S14" s="404"/>
      <c r="T14" s="396"/>
      <c r="U14" s="76">
        <v>3</v>
      </c>
      <c r="V14" s="77" t="s">
        <v>52</v>
      </c>
      <c r="W14" s="78">
        <v>0</v>
      </c>
      <c r="X14" s="399"/>
      <c r="Y14" s="403"/>
      <c r="Z14" s="404"/>
      <c r="AA14" s="430"/>
      <c r="AB14" s="433"/>
      <c r="AD14" s="335" t="s">
        <v>5</v>
      </c>
      <c r="AE14" s="336"/>
      <c r="AK14" s="396"/>
      <c r="AL14" s="76"/>
      <c r="AM14" s="77" t="s">
        <v>52</v>
      </c>
      <c r="AN14" s="78"/>
      <c r="AO14" s="399"/>
      <c r="AP14" s="403"/>
      <c r="AQ14" s="404"/>
    </row>
    <row r="15" spans="1:43" s="62" customFormat="1" ht="12" customHeight="1" thickBot="1">
      <c r="A15" s="66"/>
      <c r="B15" s="385"/>
      <c r="C15" s="437"/>
      <c r="D15" s="405"/>
      <c r="E15" s="406"/>
      <c r="F15" s="397"/>
      <c r="G15" s="76">
        <v>2</v>
      </c>
      <c r="H15" s="77" t="s">
        <v>52</v>
      </c>
      <c r="I15" s="78">
        <v>1</v>
      </c>
      <c r="J15" s="400"/>
      <c r="K15" s="405"/>
      <c r="L15" s="406"/>
      <c r="M15" s="431"/>
      <c r="N15" s="434"/>
      <c r="O15" s="75"/>
      <c r="P15" s="385"/>
      <c r="Q15" s="437"/>
      <c r="R15" s="405"/>
      <c r="S15" s="406"/>
      <c r="T15" s="397"/>
      <c r="U15" s="76">
        <v>2</v>
      </c>
      <c r="V15" s="77" t="s">
        <v>52</v>
      </c>
      <c r="W15" s="78">
        <v>1</v>
      </c>
      <c r="X15" s="400"/>
      <c r="Y15" s="405"/>
      <c r="Z15" s="406"/>
      <c r="AA15" s="431"/>
      <c r="AB15" s="434"/>
      <c r="AD15" s="337"/>
      <c r="AE15" s="338"/>
      <c r="AF15" s="80"/>
      <c r="AK15" s="397"/>
      <c r="AL15" s="76"/>
      <c r="AM15" s="77" t="s">
        <v>52</v>
      </c>
      <c r="AN15" s="78"/>
      <c r="AO15" s="400"/>
      <c r="AP15" s="405"/>
      <c r="AQ15" s="406"/>
    </row>
    <row r="16" spans="1:43" s="62" customFormat="1" ht="12" customHeight="1">
      <c r="A16" s="79"/>
      <c r="B16" s="383">
        <v>0.54166666666666663</v>
      </c>
      <c r="C16" s="350" t="s">
        <v>54</v>
      </c>
      <c r="D16" s="351"/>
      <c r="E16" s="351"/>
      <c r="F16" s="351"/>
      <c r="G16" s="351"/>
      <c r="H16" s="351"/>
      <c r="I16" s="351"/>
      <c r="J16" s="351"/>
      <c r="K16" s="351"/>
      <c r="L16" s="351"/>
      <c r="M16" s="351"/>
      <c r="N16" s="352"/>
      <c r="O16" s="75"/>
      <c r="P16" s="383">
        <v>0.52777777777777779</v>
      </c>
      <c r="Q16" s="435" t="s">
        <v>49</v>
      </c>
      <c r="R16" s="407" t="s">
        <v>3</v>
      </c>
      <c r="S16" s="408"/>
      <c r="T16" s="395">
        <f>U16+U17+U18</f>
        <v>3</v>
      </c>
      <c r="U16" s="72">
        <v>2</v>
      </c>
      <c r="V16" s="73" t="s">
        <v>50</v>
      </c>
      <c r="W16" s="74">
        <v>0</v>
      </c>
      <c r="X16" s="398">
        <f>W16+W17+W18</f>
        <v>0</v>
      </c>
      <c r="Y16" s="401" t="s">
        <v>6</v>
      </c>
      <c r="Z16" s="402"/>
      <c r="AA16" s="429" t="str">
        <f>K13</f>
        <v>明新ＪＦＣ</v>
      </c>
      <c r="AB16" s="432"/>
      <c r="AD16" s="335" t="s">
        <v>6</v>
      </c>
      <c r="AE16" s="336"/>
    </row>
    <row r="17" spans="1:46" ht="12" customHeight="1" thickBot="1">
      <c r="A17" s="79"/>
      <c r="B17" s="384"/>
      <c r="C17" s="353"/>
      <c r="D17" s="354"/>
      <c r="E17" s="354"/>
      <c r="F17" s="354"/>
      <c r="G17" s="354"/>
      <c r="H17" s="354"/>
      <c r="I17" s="354"/>
      <c r="J17" s="354"/>
      <c r="K17" s="354"/>
      <c r="L17" s="354"/>
      <c r="M17" s="354"/>
      <c r="N17" s="355"/>
      <c r="O17" s="75"/>
      <c r="P17" s="384"/>
      <c r="Q17" s="436"/>
      <c r="R17" s="403"/>
      <c r="S17" s="404"/>
      <c r="T17" s="396"/>
      <c r="U17" s="76">
        <v>1</v>
      </c>
      <c r="V17" s="77" t="s">
        <v>52</v>
      </c>
      <c r="W17" s="78">
        <v>0</v>
      </c>
      <c r="X17" s="399"/>
      <c r="Y17" s="403"/>
      <c r="Z17" s="404"/>
      <c r="AA17" s="430"/>
      <c r="AB17" s="433"/>
      <c r="AC17" s="62"/>
      <c r="AD17" s="337"/>
      <c r="AE17" s="338"/>
    </row>
    <row r="18" spans="1:46" ht="12" customHeight="1" thickBot="1">
      <c r="A18" s="79"/>
      <c r="B18" s="385"/>
      <c r="C18" s="356"/>
      <c r="D18" s="357"/>
      <c r="E18" s="357"/>
      <c r="F18" s="357"/>
      <c r="G18" s="357"/>
      <c r="H18" s="357"/>
      <c r="I18" s="357"/>
      <c r="J18" s="357"/>
      <c r="K18" s="357"/>
      <c r="L18" s="357"/>
      <c r="M18" s="357"/>
      <c r="N18" s="358"/>
      <c r="O18" s="75"/>
      <c r="P18" s="385"/>
      <c r="Q18" s="437"/>
      <c r="R18" s="403"/>
      <c r="S18" s="404"/>
      <c r="T18" s="397"/>
      <c r="U18" s="76">
        <v>0</v>
      </c>
      <c r="V18" s="77" t="s">
        <v>52</v>
      </c>
      <c r="W18" s="78">
        <v>0</v>
      </c>
      <c r="X18" s="400"/>
      <c r="Y18" s="405"/>
      <c r="Z18" s="406"/>
      <c r="AA18" s="431"/>
      <c r="AB18" s="434"/>
      <c r="AC18" s="62"/>
      <c r="AD18" s="335" t="s">
        <v>7</v>
      </c>
      <c r="AE18" s="336"/>
      <c r="AO18" s="401" t="s">
        <v>1</v>
      </c>
      <c r="AP18" s="402"/>
    </row>
    <row r="19" spans="1:46" s="62" customFormat="1" ht="12" customHeight="1">
      <c r="A19" s="79"/>
      <c r="B19" s="383">
        <v>0.55555555555555558</v>
      </c>
      <c r="C19" s="435" t="s">
        <v>49</v>
      </c>
      <c r="D19" s="401" t="s">
        <v>53</v>
      </c>
      <c r="E19" s="402"/>
      <c r="F19" s="395">
        <f>G19+G20+G21</f>
        <v>0</v>
      </c>
      <c r="G19" s="72">
        <v>0</v>
      </c>
      <c r="H19" s="73" t="s">
        <v>50</v>
      </c>
      <c r="I19" s="74">
        <v>0</v>
      </c>
      <c r="J19" s="398">
        <f>I19+I20+I21</f>
        <v>1</v>
      </c>
      <c r="K19" s="403" t="s">
        <v>5</v>
      </c>
      <c r="L19" s="404"/>
      <c r="M19" s="429" t="str">
        <f>Y16</f>
        <v>神明鳥羽</v>
      </c>
      <c r="N19" s="432"/>
      <c r="O19" s="75"/>
      <c r="P19" s="383">
        <v>0.56944444444444442</v>
      </c>
      <c r="Q19" s="347" t="s">
        <v>55</v>
      </c>
      <c r="R19" s="375" t="s">
        <v>8</v>
      </c>
      <c r="S19" s="376"/>
      <c r="T19" s="377" t="s">
        <v>56</v>
      </c>
      <c r="U19" s="351"/>
      <c r="V19" s="351"/>
      <c r="W19" s="351"/>
      <c r="X19" s="378"/>
      <c r="Y19" s="375" t="s">
        <v>2</v>
      </c>
      <c r="Z19" s="376"/>
      <c r="AA19" s="365" t="s">
        <v>57</v>
      </c>
      <c r="AB19" s="366"/>
      <c r="AD19" s="337"/>
      <c r="AE19" s="338"/>
      <c r="AO19" s="403"/>
      <c r="AP19" s="404"/>
    </row>
    <row r="20" spans="1:46" s="62" customFormat="1" ht="12" customHeight="1">
      <c r="A20" s="66"/>
      <c r="B20" s="384"/>
      <c r="C20" s="436"/>
      <c r="D20" s="403"/>
      <c r="E20" s="404"/>
      <c r="F20" s="396"/>
      <c r="G20" s="76">
        <v>0</v>
      </c>
      <c r="H20" s="77" t="s">
        <v>52</v>
      </c>
      <c r="I20" s="78">
        <v>1</v>
      </c>
      <c r="J20" s="399"/>
      <c r="K20" s="403"/>
      <c r="L20" s="404"/>
      <c r="M20" s="430"/>
      <c r="N20" s="433"/>
      <c r="O20" s="75"/>
      <c r="P20" s="384"/>
      <c r="Q20" s="348"/>
      <c r="R20" s="361"/>
      <c r="S20" s="362"/>
      <c r="T20" s="379"/>
      <c r="U20" s="354"/>
      <c r="V20" s="354"/>
      <c r="W20" s="354"/>
      <c r="X20" s="380"/>
      <c r="Y20" s="361"/>
      <c r="Z20" s="362"/>
      <c r="AA20" s="367"/>
      <c r="AB20" s="368"/>
      <c r="AD20" s="335" t="s">
        <v>9</v>
      </c>
      <c r="AE20" s="336"/>
      <c r="AO20" s="427"/>
      <c r="AP20" s="428"/>
    </row>
    <row r="21" spans="1:46" s="62" customFormat="1" ht="12" customHeight="1" thickBot="1">
      <c r="A21" s="81"/>
      <c r="B21" s="385"/>
      <c r="C21" s="437"/>
      <c r="D21" s="405"/>
      <c r="E21" s="406"/>
      <c r="F21" s="397"/>
      <c r="G21" s="76">
        <v>0</v>
      </c>
      <c r="H21" s="77" t="s">
        <v>52</v>
      </c>
      <c r="I21" s="78">
        <v>0</v>
      </c>
      <c r="J21" s="400"/>
      <c r="K21" s="427"/>
      <c r="L21" s="428"/>
      <c r="M21" s="431"/>
      <c r="N21" s="434"/>
      <c r="O21" s="75"/>
      <c r="P21" s="385"/>
      <c r="Q21" s="349"/>
      <c r="R21" s="373"/>
      <c r="S21" s="374"/>
      <c r="T21" s="381"/>
      <c r="U21" s="357"/>
      <c r="V21" s="357"/>
      <c r="W21" s="357"/>
      <c r="X21" s="382"/>
      <c r="Y21" s="373"/>
      <c r="Z21" s="374"/>
      <c r="AA21" s="369"/>
      <c r="AB21" s="370"/>
      <c r="AD21" s="337"/>
      <c r="AE21" s="338"/>
    </row>
    <row r="22" spans="1:46" s="62" customFormat="1" ht="12" customHeight="1">
      <c r="A22" s="81"/>
      <c r="B22" s="383">
        <v>0.59722222222222221</v>
      </c>
      <c r="C22" s="350" t="s">
        <v>54</v>
      </c>
      <c r="D22" s="351"/>
      <c r="E22" s="351"/>
      <c r="F22" s="351"/>
      <c r="G22" s="351"/>
      <c r="H22" s="351"/>
      <c r="I22" s="351"/>
      <c r="J22" s="351"/>
      <c r="K22" s="351"/>
      <c r="L22" s="351"/>
      <c r="M22" s="351"/>
      <c r="N22" s="352"/>
      <c r="O22" s="75"/>
      <c r="P22" s="383">
        <v>0.59722222222222221</v>
      </c>
      <c r="Q22" s="347" t="s">
        <v>55</v>
      </c>
      <c r="R22" s="371" t="s">
        <v>7</v>
      </c>
      <c r="S22" s="372"/>
      <c r="T22" s="377" t="s">
        <v>56</v>
      </c>
      <c r="U22" s="351"/>
      <c r="V22" s="351"/>
      <c r="W22" s="351"/>
      <c r="X22" s="378"/>
      <c r="Y22" s="359" t="s">
        <v>3</v>
      </c>
      <c r="Z22" s="360"/>
      <c r="AA22" s="365" t="s">
        <v>57</v>
      </c>
      <c r="AB22" s="366"/>
      <c r="AD22" s="335" t="s">
        <v>60</v>
      </c>
      <c r="AE22" s="336"/>
      <c r="AF22" s="80"/>
    </row>
    <row r="23" spans="1:46" ht="12" customHeight="1">
      <c r="B23" s="384"/>
      <c r="C23" s="353"/>
      <c r="D23" s="354"/>
      <c r="E23" s="354"/>
      <c r="F23" s="354"/>
      <c r="G23" s="354"/>
      <c r="H23" s="354"/>
      <c r="I23" s="354"/>
      <c r="J23" s="354"/>
      <c r="K23" s="354"/>
      <c r="L23" s="354"/>
      <c r="M23" s="354"/>
      <c r="N23" s="355"/>
      <c r="O23" s="75"/>
      <c r="P23" s="384"/>
      <c r="Q23" s="348"/>
      <c r="R23" s="361"/>
      <c r="S23" s="362"/>
      <c r="T23" s="379"/>
      <c r="U23" s="354"/>
      <c r="V23" s="354"/>
      <c r="W23" s="354"/>
      <c r="X23" s="380"/>
      <c r="Y23" s="361"/>
      <c r="Z23" s="362"/>
      <c r="AA23" s="367"/>
      <c r="AB23" s="368"/>
      <c r="AC23" s="62"/>
      <c r="AD23" s="337"/>
      <c r="AE23" s="338"/>
    </row>
    <row r="24" spans="1:46" s="62" customFormat="1" ht="12" customHeight="1" thickBot="1">
      <c r="A24" s="81"/>
      <c r="B24" s="385"/>
      <c r="C24" s="356"/>
      <c r="D24" s="357"/>
      <c r="E24" s="357"/>
      <c r="F24" s="357"/>
      <c r="G24" s="357"/>
      <c r="H24" s="357"/>
      <c r="I24" s="357"/>
      <c r="J24" s="357"/>
      <c r="K24" s="357"/>
      <c r="L24" s="357"/>
      <c r="M24" s="357"/>
      <c r="N24" s="358"/>
      <c r="O24" s="75"/>
      <c r="P24" s="385"/>
      <c r="Q24" s="349"/>
      <c r="R24" s="373"/>
      <c r="S24" s="374"/>
      <c r="T24" s="381"/>
      <c r="U24" s="357"/>
      <c r="V24" s="357"/>
      <c r="W24" s="357"/>
      <c r="X24" s="382"/>
      <c r="Y24" s="361"/>
      <c r="Z24" s="362"/>
      <c r="AA24" s="369"/>
      <c r="AB24" s="370"/>
      <c r="AD24" s="335" t="s">
        <v>8</v>
      </c>
      <c r="AE24" s="336"/>
      <c r="AF24" s="80"/>
    </row>
    <row r="25" spans="1:46" ht="12" customHeight="1" thickBot="1">
      <c r="B25" s="383">
        <v>0.625</v>
      </c>
      <c r="C25" s="347" t="s">
        <v>55</v>
      </c>
      <c r="D25" s="361" t="s">
        <v>6</v>
      </c>
      <c r="E25" s="362"/>
      <c r="F25" s="377" t="s">
        <v>56</v>
      </c>
      <c r="G25" s="351"/>
      <c r="H25" s="351"/>
      <c r="I25" s="351"/>
      <c r="J25" s="378"/>
      <c r="K25" s="375" t="s">
        <v>53</v>
      </c>
      <c r="L25" s="376"/>
      <c r="M25" s="365" t="s">
        <v>57</v>
      </c>
      <c r="N25" s="366"/>
      <c r="O25" s="82"/>
      <c r="P25" s="383">
        <v>0.625</v>
      </c>
      <c r="Q25" s="347" t="s">
        <v>55</v>
      </c>
      <c r="R25" s="375" t="s">
        <v>5</v>
      </c>
      <c r="S25" s="376"/>
      <c r="T25" s="377" t="s">
        <v>56</v>
      </c>
      <c r="U25" s="351"/>
      <c r="V25" s="351"/>
      <c r="W25" s="351"/>
      <c r="X25" s="378"/>
      <c r="Y25" s="375" t="s">
        <v>3</v>
      </c>
      <c r="Z25" s="376"/>
      <c r="AA25" s="365" t="s">
        <v>57</v>
      </c>
      <c r="AB25" s="366"/>
      <c r="AC25" s="62"/>
      <c r="AD25" s="345"/>
      <c r="AE25" s="346"/>
    </row>
    <row r="26" spans="1:46"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row>
    <row r="27" spans="1:46" ht="12" customHeight="1" thickBot="1">
      <c r="B27" s="385"/>
      <c r="C27" s="349"/>
      <c r="D27" s="373"/>
      <c r="E27" s="374"/>
      <c r="F27" s="381"/>
      <c r="G27" s="357"/>
      <c r="H27" s="357"/>
      <c r="I27" s="357"/>
      <c r="J27" s="382"/>
      <c r="K27" s="373"/>
      <c r="L27" s="374"/>
      <c r="M27" s="369"/>
      <c r="N27" s="370"/>
      <c r="O27" s="82"/>
      <c r="P27" s="385"/>
      <c r="Q27" s="349"/>
      <c r="R27" s="373"/>
      <c r="S27" s="374"/>
      <c r="T27" s="381"/>
      <c r="U27" s="357"/>
      <c r="V27" s="357"/>
      <c r="W27" s="357"/>
      <c r="X27" s="382"/>
      <c r="Y27" s="373"/>
      <c r="Z27" s="374"/>
      <c r="AA27" s="369"/>
      <c r="AB27" s="370"/>
      <c r="AC27" s="62"/>
    </row>
    <row r="28" spans="1:46" ht="12" customHeight="1">
      <c r="B28" s="384">
        <v>0.65277777777777779</v>
      </c>
      <c r="C28" s="347" t="s">
        <v>55</v>
      </c>
      <c r="D28" s="375"/>
      <c r="E28" s="376"/>
      <c r="F28" s="377"/>
      <c r="G28" s="351"/>
      <c r="H28" s="351"/>
      <c r="I28" s="351"/>
      <c r="J28" s="378"/>
      <c r="K28" s="375"/>
      <c r="L28" s="376"/>
      <c r="M28" s="367"/>
      <c r="N28" s="368"/>
      <c r="O28" s="75"/>
      <c r="P28" s="383">
        <v>0.65277777777777779</v>
      </c>
      <c r="Q28" s="347" t="s">
        <v>55</v>
      </c>
      <c r="R28" s="375"/>
      <c r="S28" s="376"/>
      <c r="T28" s="350"/>
      <c r="U28" s="351"/>
      <c r="V28" s="351"/>
      <c r="W28" s="351"/>
      <c r="X28" s="352"/>
      <c r="Y28" s="375"/>
      <c r="Z28" s="376"/>
      <c r="AA28" s="365"/>
      <c r="AB28" s="366"/>
    </row>
    <row r="29" spans="1:46" ht="12" customHeight="1">
      <c r="B29" s="384"/>
      <c r="C29" s="348"/>
      <c r="D29" s="361"/>
      <c r="E29" s="362"/>
      <c r="F29" s="379"/>
      <c r="G29" s="354"/>
      <c r="H29" s="354"/>
      <c r="I29" s="354"/>
      <c r="J29" s="380"/>
      <c r="K29" s="361"/>
      <c r="L29" s="362"/>
      <c r="M29" s="367"/>
      <c r="N29" s="368"/>
      <c r="O29" s="75"/>
      <c r="P29" s="384"/>
      <c r="Q29" s="348"/>
      <c r="R29" s="361"/>
      <c r="S29" s="362"/>
      <c r="T29" s="353"/>
      <c r="U29" s="354"/>
      <c r="V29" s="354"/>
      <c r="W29" s="354"/>
      <c r="X29" s="355"/>
      <c r="Y29" s="361"/>
      <c r="Z29" s="362"/>
      <c r="AA29" s="367"/>
      <c r="AB29" s="368"/>
    </row>
    <row r="30" spans="1:46" ht="12" customHeight="1" thickBot="1">
      <c r="B30" s="385"/>
      <c r="C30" s="349"/>
      <c r="D30" s="373"/>
      <c r="E30" s="374"/>
      <c r="F30" s="381"/>
      <c r="G30" s="357"/>
      <c r="H30" s="357"/>
      <c r="I30" s="357"/>
      <c r="J30" s="382"/>
      <c r="K30" s="373"/>
      <c r="L30" s="374"/>
      <c r="M30" s="369"/>
      <c r="N30" s="370"/>
      <c r="O30" s="75"/>
      <c r="P30" s="385"/>
      <c r="Q30" s="349"/>
      <c r="R30" s="373"/>
      <c r="S30" s="374"/>
      <c r="T30" s="356"/>
      <c r="U30" s="357"/>
      <c r="V30" s="357"/>
      <c r="W30" s="357"/>
      <c r="X30" s="358"/>
      <c r="Y30" s="373"/>
      <c r="Z30" s="374"/>
      <c r="AA30" s="369"/>
      <c r="AB30" s="370"/>
      <c r="AG30" s="407"/>
      <c r="AH30" s="408"/>
      <c r="AI30" s="407"/>
      <c r="AJ30" s="408"/>
      <c r="AK30" s="359"/>
      <c r="AL30" s="360"/>
      <c r="AO30" s="407"/>
      <c r="AP30" s="408"/>
      <c r="AQ30" s="407"/>
      <c r="AR30" s="408"/>
      <c r="AS30" s="359"/>
      <c r="AT30" s="360"/>
    </row>
    <row r="31" spans="1:46" ht="12" customHeight="1">
      <c r="B31" s="409" t="s">
        <v>61</v>
      </c>
      <c r="C31" s="410"/>
      <c r="D31" s="410"/>
      <c r="E31" s="410"/>
      <c r="F31" s="410"/>
      <c r="G31" s="410"/>
      <c r="H31" s="410"/>
      <c r="I31" s="410"/>
      <c r="J31" s="410"/>
      <c r="K31" s="410"/>
      <c r="L31" s="410"/>
      <c r="M31" s="410"/>
      <c r="N31" s="411"/>
      <c r="O31" s="82"/>
      <c r="P31" s="409" t="str">
        <f>B31</f>
        <v>後片付け　　　　最終ＴＭ試合チーム</v>
      </c>
      <c r="Q31" s="410"/>
      <c r="R31" s="410"/>
      <c r="S31" s="410"/>
      <c r="T31" s="410"/>
      <c r="U31" s="410"/>
      <c r="V31" s="410"/>
      <c r="W31" s="410"/>
      <c r="X31" s="410"/>
      <c r="Y31" s="410"/>
      <c r="Z31" s="410"/>
      <c r="AA31" s="410"/>
      <c r="AB31" s="411"/>
      <c r="AG31" s="403"/>
      <c r="AH31" s="404"/>
      <c r="AI31" s="403"/>
      <c r="AJ31" s="404"/>
      <c r="AK31" s="361"/>
      <c r="AL31" s="362"/>
      <c r="AO31" s="403"/>
      <c r="AP31" s="404"/>
      <c r="AQ31" s="403"/>
      <c r="AR31" s="404"/>
      <c r="AS31" s="361"/>
      <c r="AT31" s="362"/>
    </row>
    <row r="32" spans="1:46" ht="12" customHeight="1">
      <c r="B32" s="412"/>
      <c r="C32" s="413"/>
      <c r="D32" s="413"/>
      <c r="E32" s="413"/>
      <c r="F32" s="413"/>
      <c r="G32" s="413"/>
      <c r="H32" s="413"/>
      <c r="I32" s="413"/>
      <c r="J32" s="413"/>
      <c r="K32" s="413"/>
      <c r="L32" s="413"/>
      <c r="M32" s="413"/>
      <c r="N32" s="414"/>
      <c r="O32" s="82"/>
      <c r="P32" s="412"/>
      <c r="Q32" s="413"/>
      <c r="R32" s="413"/>
      <c r="S32" s="413"/>
      <c r="T32" s="413"/>
      <c r="U32" s="413"/>
      <c r="V32" s="413"/>
      <c r="W32" s="413"/>
      <c r="X32" s="413"/>
      <c r="Y32" s="413"/>
      <c r="Z32" s="413"/>
      <c r="AA32" s="413"/>
      <c r="AB32" s="414"/>
      <c r="AG32" s="427"/>
      <c r="AH32" s="428"/>
      <c r="AI32" s="427"/>
      <c r="AJ32" s="428"/>
      <c r="AK32" s="363"/>
      <c r="AL32" s="364"/>
      <c r="AO32" s="427"/>
      <c r="AP32" s="428"/>
      <c r="AQ32" s="427"/>
      <c r="AR32" s="428"/>
      <c r="AS32" s="363"/>
      <c r="AT32" s="364"/>
    </row>
    <row r="33" spans="2:46" ht="12" customHeight="1" thickBot="1">
      <c r="B33" s="415"/>
      <c r="C33" s="416"/>
      <c r="D33" s="416"/>
      <c r="E33" s="416"/>
      <c r="F33" s="416"/>
      <c r="G33" s="416"/>
      <c r="H33" s="416"/>
      <c r="I33" s="416"/>
      <c r="J33" s="416"/>
      <c r="K33" s="416"/>
      <c r="L33" s="416"/>
      <c r="M33" s="416"/>
      <c r="N33" s="417"/>
      <c r="O33" s="82"/>
      <c r="P33" s="415"/>
      <c r="Q33" s="416"/>
      <c r="R33" s="416"/>
      <c r="S33" s="416"/>
      <c r="T33" s="416"/>
      <c r="U33" s="416"/>
      <c r="V33" s="416"/>
      <c r="W33" s="416"/>
      <c r="X33" s="416"/>
      <c r="Y33" s="416"/>
      <c r="Z33" s="416"/>
      <c r="AA33" s="416"/>
      <c r="AB33" s="417"/>
      <c r="AO33" s="407"/>
      <c r="AP33" s="408"/>
      <c r="AQ33" s="407"/>
      <c r="AR33" s="408"/>
      <c r="AS33" s="359"/>
      <c r="AT33" s="360"/>
    </row>
    <row r="34" spans="2:46" ht="30" customHeight="1">
      <c r="B34" s="713" t="s">
        <v>59</v>
      </c>
      <c r="C34" s="713"/>
      <c r="D34" s="713"/>
      <c r="E34" s="713"/>
      <c r="F34" s="713"/>
      <c r="G34" s="713"/>
      <c r="H34" s="713"/>
      <c r="I34" s="713"/>
      <c r="J34" s="713"/>
      <c r="K34" s="713"/>
      <c r="L34" s="713"/>
      <c r="M34" s="713"/>
      <c r="N34" s="713"/>
      <c r="O34" s="83"/>
      <c r="P34" s="713"/>
      <c r="Q34" s="713"/>
      <c r="R34" s="713"/>
      <c r="S34" s="713"/>
      <c r="T34" s="713"/>
      <c r="U34" s="713"/>
      <c r="V34" s="713"/>
      <c r="W34" s="713"/>
      <c r="X34" s="713"/>
      <c r="Y34" s="713"/>
      <c r="Z34" s="713"/>
      <c r="AA34" s="713"/>
      <c r="AB34" s="713"/>
      <c r="AO34" s="403"/>
      <c r="AP34" s="404"/>
      <c r="AQ34" s="403"/>
      <c r="AR34" s="404"/>
      <c r="AS34" s="361"/>
      <c r="AT34" s="362"/>
    </row>
    <row r="35" spans="2:46" ht="12" customHeight="1">
      <c r="AO35" s="403"/>
      <c r="AP35" s="404"/>
      <c r="AQ35" s="403"/>
      <c r="AR35" s="404"/>
      <c r="AS35" s="361"/>
      <c r="AT35" s="362"/>
    </row>
    <row r="36" spans="2:46" ht="12" customHeight="1"/>
    <row r="37" spans="2:46" ht="30" customHeight="1"/>
    <row r="38" spans="2:46" ht="12" customHeight="1"/>
    <row r="39" spans="2:46" ht="12" customHeight="1">
      <c r="AG39" s="407"/>
      <c r="AH39" s="408"/>
      <c r="AI39" s="407"/>
      <c r="AJ39" s="408"/>
      <c r="AK39" s="359"/>
      <c r="AL39" s="360"/>
      <c r="AO39" s="407"/>
      <c r="AP39" s="408"/>
      <c r="AQ39" s="407"/>
      <c r="AR39" s="408"/>
      <c r="AS39" s="359"/>
      <c r="AT39" s="360"/>
    </row>
    <row r="40" spans="2:46" ht="12"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49">
    <mergeCell ref="D2:I2"/>
    <mergeCell ref="J2:N2"/>
    <mergeCell ref="R2:W2"/>
    <mergeCell ref="X2:AB2"/>
    <mergeCell ref="B3:K3"/>
    <mergeCell ref="P3:Y3"/>
    <mergeCell ref="B7:B9"/>
    <mergeCell ref="C7:C9"/>
    <mergeCell ref="F7:F9"/>
    <mergeCell ref="J7:J9"/>
    <mergeCell ref="M7:M9"/>
    <mergeCell ref="B4:N4"/>
    <mergeCell ref="P4:AB4"/>
    <mergeCell ref="D7:E9"/>
    <mergeCell ref="AD4:AE4"/>
    <mergeCell ref="C5:D5"/>
    <mergeCell ref="E5:N5"/>
    <mergeCell ref="Q5:R5"/>
    <mergeCell ref="S5:AB5"/>
    <mergeCell ref="AD8:AE9"/>
    <mergeCell ref="AG9:AH11"/>
    <mergeCell ref="AI9:AJ11"/>
    <mergeCell ref="AK9:AL11"/>
    <mergeCell ref="N7:N9"/>
    <mergeCell ref="P7:P9"/>
    <mergeCell ref="Q7:Q9"/>
    <mergeCell ref="D6:L6"/>
    <mergeCell ref="R6:Z6"/>
    <mergeCell ref="AD6:AE7"/>
    <mergeCell ref="K7:L9"/>
    <mergeCell ref="T7:T9"/>
    <mergeCell ref="X7:X9"/>
    <mergeCell ref="Y7:Z9"/>
    <mergeCell ref="R7:S9"/>
    <mergeCell ref="AA7:AA9"/>
    <mergeCell ref="AB7:AB9"/>
    <mergeCell ref="Q10:AB12"/>
    <mergeCell ref="N10:N12"/>
    <mergeCell ref="AP13:AQ15"/>
    <mergeCell ref="B10:B12"/>
    <mergeCell ref="C10:C12"/>
    <mergeCell ref="AK13:AK15"/>
    <mergeCell ref="AO13:AO15"/>
    <mergeCell ref="M10:M12"/>
    <mergeCell ref="K10:L12"/>
    <mergeCell ref="F10:F12"/>
    <mergeCell ref="J10:J12"/>
    <mergeCell ref="B13:B15"/>
    <mergeCell ref="C13:C15"/>
    <mergeCell ref="M13:M15"/>
    <mergeCell ref="N13:N15"/>
    <mergeCell ref="P13:P15"/>
    <mergeCell ref="R16:S18"/>
    <mergeCell ref="F19:F21"/>
    <mergeCell ref="J19:J21"/>
    <mergeCell ref="D13:E15"/>
    <mergeCell ref="Y19:Z21"/>
    <mergeCell ref="P16:P18"/>
    <mergeCell ref="B16:B18"/>
    <mergeCell ref="P10:P12"/>
    <mergeCell ref="AD10:AE11"/>
    <mergeCell ref="AD12:AE13"/>
    <mergeCell ref="AD14:AE15"/>
    <mergeCell ref="D10:E12"/>
    <mergeCell ref="AO18:AP20"/>
    <mergeCell ref="Y16:Z18"/>
    <mergeCell ref="D25:E27"/>
    <mergeCell ref="F25:J27"/>
    <mergeCell ref="Y13:Z15"/>
    <mergeCell ref="R25:S27"/>
    <mergeCell ref="Q19:Q21"/>
    <mergeCell ref="T19:X21"/>
    <mergeCell ref="C16:N18"/>
    <mergeCell ref="Y25:Z27"/>
    <mergeCell ref="AA19:AB21"/>
    <mergeCell ref="P19:P21"/>
    <mergeCell ref="K19:L21"/>
    <mergeCell ref="T22:X24"/>
    <mergeCell ref="AA22:AB24"/>
    <mergeCell ref="AB13:AB15"/>
    <mergeCell ref="D19:E21"/>
    <mergeCell ref="F13:F15"/>
    <mergeCell ref="J13:J15"/>
    <mergeCell ref="P22:P24"/>
    <mergeCell ref="Q16:Q18"/>
    <mergeCell ref="T16:T18"/>
    <mergeCell ref="C22:N24"/>
    <mergeCell ref="X16:X18"/>
    <mergeCell ref="C28:C30"/>
    <mergeCell ref="M25:N27"/>
    <mergeCell ref="P25:P27"/>
    <mergeCell ref="Q25:Q27"/>
    <mergeCell ref="B25:B27"/>
    <mergeCell ref="C25:C27"/>
    <mergeCell ref="R19:S21"/>
    <mergeCell ref="F28:J30"/>
    <mergeCell ref="D28:E30"/>
    <mergeCell ref="M28:N30"/>
    <mergeCell ref="B22:B24"/>
    <mergeCell ref="B19:B21"/>
    <mergeCell ref="C19:C21"/>
    <mergeCell ref="AQ30:AR32"/>
    <mergeCell ref="AS30:AT32"/>
    <mergeCell ref="Q28:Q30"/>
    <mergeCell ref="AA25:AB27"/>
    <mergeCell ref="T25:X27"/>
    <mergeCell ref="AD24:AE25"/>
    <mergeCell ref="K25:L27"/>
    <mergeCell ref="Q22:Q24"/>
    <mergeCell ref="AQ39:AR41"/>
    <mergeCell ref="AS39:AT41"/>
    <mergeCell ref="AO33:AP35"/>
    <mergeCell ref="AQ33:AR35"/>
    <mergeCell ref="AS33:AT35"/>
    <mergeCell ref="B31:N33"/>
    <mergeCell ref="P31:AB33"/>
    <mergeCell ref="B34:N34"/>
    <mergeCell ref="P34:AB34"/>
    <mergeCell ref="P28:P30"/>
    <mergeCell ref="R28:S30"/>
    <mergeCell ref="T28:X30"/>
    <mergeCell ref="Y28:Z30"/>
    <mergeCell ref="AA28:AB30"/>
    <mergeCell ref="B28:B30"/>
    <mergeCell ref="K28:L30"/>
    <mergeCell ref="AG39:AH41"/>
    <mergeCell ref="AI39:AJ41"/>
    <mergeCell ref="AK39:AL41"/>
    <mergeCell ref="AO39:AP41"/>
    <mergeCell ref="AG30:AH32"/>
    <mergeCell ref="AI30:AJ32"/>
    <mergeCell ref="AK30:AL32"/>
    <mergeCell ref="AO30:AP32"/>
    <mergeCell ref="K13:L15"/>
    <mergeCell ref="R22:S24"/>
    <mergeCell ref="AD22:AE23"/>
    <mergeCell ref="AD20:AE21"/>
    <mergeCell ref="AD16:AE17"/>
    <mergeCell ref="AD18:AE19"/>
    <mergeCell ref="Q13:Q15"/>
    <mergeCell ref="T13:T15"/>
    <mergeCell ref="X13:X15"/>
    <mergeCell ref="AA13:AA15"/>
    <mergeCell ref="M19:M21"/>
    <mergeCell ref="N19:N21"/>
    <mergeCell ref="Y22:Z24"/>
    <mergeCell ref="AA16:AA18"/>
    <mergeCell ref="AB16:AB18"/>
    <mergeCell ref="R13:S15"/>
  </mergeCells>
  <phoneticPr fontId="3"/>
  <conditionalFormatting sqref="AD6:AE25">
    <cfRule type="containsText" dxfId="104" priority="20" operator="containsText" text="U-10">
      <formula>NOT(ISERROR(SEARCH("U-10",AD6)))</formula>
    </cfRule>
  </conditionalFormatting>
  <conditionalFormatting sqref="AG39">
    <cfRule type="containsText" dxfId="103" priority="17" operator="containsText" text="U-10">
      <formula>NOT(ISERROR(SEARCH("U-10",AG39)))</formula>
    </cfRule>
  </conditionalFormatting>
  <conditionalFormatting sqref="AG9 AG30">
    <cfRule type="containsText" dxfId="102" priority="19" operator="containsText" text="U-10">
      <formula>NOT(ISERROR(SEARCH("U-10",AG9)))</formula>
    </cfRule>
  </conditionalFormatting>
  <conditionalFormatting sqref="AI9 AK9 AI30 AK30">
    <cfRule type="containsText" dxfId="101" priority="18" operator="containsText" text="U-10">
      <formula>NOT(ISERROR(SEARCH("U-10",AI9)))</formula>
    </cfRule>
  </conditionalFormatting>
  <conditionalFormatting sqref="AI39 AK39">
    <cfRule type="containsText" dxfId="100" priority="16" operator="containsText" text="U-10">
      <formula>NOT(ISERROR(SEARCH("U-10",AI39)))</formula>
    </cfRule>
  </conditionalFormatting>
  <conditionalFormatting sqref="AO18 R13 Y19 R16 Y22 K10 K25 Y13 R25 Y16 D25 K13 R22 AQ30 AS30 D13 R19">
    <cfRule type="containsText" dxfId="99" priority="13" operator="containsText" text="U-10">
      <formula>NOT(ISERROR(SEARCH("U-10",D10)))</formula>
    </cfRule>
  </conditionalFormatting>
  <conditionalFormatting sqref="AP13 R7 D10 D19 K19 K7 Y7 AO30 D7 AO33">
    <cfRule type="containsText" dxfId="98" priority="14" operator="containsText" text="U-10">
      <formula>NOT(ISERROR(SEARCH("U-10",D7)))</formula>
    </cfRule>
  </conditionalFormatting>
  <conditionalFormatting sqref="AQ33 AS33">
    <cfRule type="containsText" dxfId="97" priority="10" operator="containsText" text="U-10">
      <formula>NOT(ISERROR(SEARCH("U-10",AQ33)))</formula>
    </cfRule>
  </conditionalFormatting>
  <conditionalFormatting sqref="AQ39 AS39">
    <cfRule type="containsText" dxfId="96" priority="11" operator="containsText" text="U-10">
      <formula>NOT(ISERROR(SEARCH("U-10",AQ39)))</formula>
    </cfRule>
  </conditionalFormatting>
  <conditionalFormatting sqref="AO39">
    <cfRule type="containsText" dxfId="95" priority="12" operator="containsText" text="U-10">
      <formula>NOT(ISERROR(SEARCH("U-10",AO39)))</formula>
    </cfRule>
  </conditionalFormatting>
  <conditionalFormatting sqref="Y28 R28">
    <cfRule type="containsText" dxfId="94" priority="8" operator="containsText" text="U-10">
      <formula>NOT(ISERROR(SEARCH("U-10",R28)))</formula>
    </cfRule>
  </conditionalFormatting>
  <conditionalFormatting sqref="K28">
    <cfRule type="containsText" dxfId="93" priority="4" operator="containsText" text="U-10">
      <formula>NOT(ISERROR(SEARCH("U-10",K28)))</formula>
    </cfRule>
  </conditionalFormatting>
  <conditionalFormatting sqref="D28">
    <cfRule type="containsText" dxfId="92" priority="3" operator="containsText" text="U-10">
      <formula>NOT(ISERROR(SEARCH("U-10",D28)))</formula>
    </cfRule>
  </conditionalFormatting>
  <conditionalFormatting sqref="Y25">
    <cfRule type="containsText" dxfId="91" priority="1" operator="containsText" text="U-10">
      <formula>NOT(ISERROR(SEARCH("U-10",Y25)))</formula>
    </cfRule>
  </conditionalFormatting>
  <pageMargins left="0.3" right="0.2" top="0.64" bottom="0.46" header="0.34" footer="0.27"/>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4"/>
  <sheetViews>
    <sheetView zoomScale="80" zoomScaleNormal="80" zoomScaleSheetLayoutView="84" workbookViewId="0">
      <selection activeCell="F7" sqref="F7:J9"/>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3" s="60" customFormat="1" ht="24.95" customHeight="1" thickBot="1">
      <c r="A2" s="57"/>
      <c r="B2" s="58" t="s">
        <v>207</v>
      </c>
      <c r="C2" s="59"/>
      <c r="D2" s="449" t="s">
        <v>28</v>
      </c>
      <c r="E2" s="449"/>
      <c r="F2" s="449"/>
      <c r="G2" s="449"/>
      <c r="H2" s="449"/>
      <c r="I2" s="449"/>
      <c r="J2" s="450" t="str">
        <f>AG3</f>
        <v>越前市サッカー場（人工芝）</v>
      </c>
      <c r="K2" s="450"/>
      <c r="L2" s="450"/>
      <c r="M2" s="450"/>
      <c r="N2" s="450"/>
      <c r="P2" s="61" t="str">
        <f>B2</f>
        <v>8/28（日）</v>
      </c>
      <c r="Q2" s="59"/>
      <c r="R2" s="449" t="s">
        <v>29</v>
      </c>
      <c r="S2" s="449"/>
      <c r="T2" s="449"/>
      <c r="U2" s="449"/>
      <c r="V2" s="449"/>
      <c r="W2" s="449"/>
      <c r="X2" s="450" t="str">
        <f>J2</f>
        <v>越前市サッカー場（人工芝）</v>
      </c>
      <c r="Y2" s="450"/>
      <c r="Z2" s="450"/>
      <c r="AA2" s="450"/>
      <c r="AB2" s="450"/>
      <c r="AG2" s="62" t="s">
        <v>30</v>
      </c>
    </row>
    <row r="3" spans="1:33" s="60" customFormat="1" ht="24.95" customHeight="1" thickBot="1">
      <c r="A3" s="57"/>
      <c r="B3" s="448" t="s">
        <v>31</v>
      </c>
      <c r="C3" s="448"/>
      <c r="D3" s="448"/>
      <c r="E3" s="448"/>
      <c r="F3" s="448"/>
      <c r="G3" s="448"/>
      <c r="H3" s="448"/>
      <c r="I3" s="448"/>
      <c r="J3" s="448"/>
      <c r="K3" s="448"/>
      <c r="L3" s="150" t="s">
        <v>32</v>
      </c>
      <c r="M3" s="64">
        <v>0.33333333333333331</v>
      </c>
      <c r="N3" s="65" t="s">
        <v>62</v>
      </c>
      <c r="P3" s="448" t="str">
        <f>B3</f>
        <v>U11（15分・5分・15分・5分・15分）</v>
      </c>
      <c r="Q3" s="448"/>
      <c r="R3" s="448"/>
      <c r="S3" s="448"/>
      <c r="T3" s="448"/>
      <c r="U3" s="448"/>
      <c r="V3" s="448"/>
      <c r="W3" s="448"/>
      <c r="X3" s="448"/>
      <c r="Y3" s="448"/>
      <c r="Z3" s="150" t="s">
        <v>32</v>
      </c>
      <c r="AA3" s="64">
        <f>M3</f>
        <v>0.33333333333333331</v>
      </c>
      <c r="AB3" s="65" t="str">
        <f>N3</f>
        <v>第1試合ﾁｰﾑ</v>
      </c>
      <c r="AD3" s="60" t="s">
        <v>33</v>
      </c>
      <c r="AG3" s="62" t="s">
        <v>34</v>
      </c>
    </row>
    <row r="4" spans="1:33" s="60" customFormat="1" ht="24.95" customHeight="1" thickBot="1">
      <c r="A4" s="57"/>
      <c r="B4" s="443" t="s">
        <v>35</v>
      </c>
      <c r="C4" s="443"/>
      <c r="D4" s="443"/>
      <c r="E4" s="443"/>
      <c r="F4" s="443"/>
      <c r="G4" s="443"/>
      <c r="H4" s="443"/>
      <c r="I4" s="443"/>
      <c r="J4" s="443"/>
      <c r="K4" s="443"/>
      <c r="L4" s="443"/>
      <c r="M4" s="443"/>
      <c r="N4" s="443"/>
      <c r="P4" s="444"/>
      <c r="Q4" s="444"/>
      <c r="R4" s="445"/>
      <c r="S4" s="445"/>
      <c r="T4" s="445"/>
      <c r="U4" s="445"/>
      <c r="V4" s="445"/>
      <c r="W4" s="445"/>
      <c r="X4" s="445"/>
      <c r="Y4" s="445"/>
      <c r="Z4" s="445"/>
      <c r="AA4" s="445"/>
      <c r="AB4" s="445"/>
      <c r="AD4" s="446" t="s">
        <v>37</v>
      </c>
      <c r="AE4" s="447"/>
      <c r="AG4" s="62" t="s">
        <v>38</v>
      </c>
    </row>
    <row r="5" spans="1:33" s="60" customFormat="1" ht="24.95" customHeight="1" thickBot="1">
      <c r="A5" s="57"/>
      <c r="B5" s="150" t="s">
        <v>39</v>
      </c>
      <c r="C5" s="448" t="str">
        <f>AD16</f>
        <v>神明鳥羽</v>
      </c>
      <c r="D5" s="448"/>
      <c r="E5" s="448" t="s">
        <v>40</v>
      </c>
      <c r="F5" s="448"/>
      <c r="G5" s="448"/>
      <c r="H5" s="448"/>
      <c r="I5" s="448"/>
      <c r="J5" s="448"/>
      <c r="K5" s="448"/>
      <c r="L5" s="448"/>
      <c r="M5" s="448"/>
      <c r="N5" s="448"/>
      <c r="P5" s="150" t="s">
        <v>39</v>
      </c>
      <c r="Q5" s="448" t="str">
        <f>C5</f>
        <v>神明鳥羽</v>
      </c>
      <c r="R5" s="448"/>
      <c r="S5" s="448" t="s">
        <v>40</v>
      </c>
      <c r="T5" s="448"/>
      <c r="U5" s="448"/>
      <c r="V5" s="448"/>
      <c r="W5" s="448"/>
      <c r="X5" s="448"/>
      <c r="Y5" s="448"/>
      <c r="Z5" s="448"/>
      <c r="AA5" s="448"/>
      <c r="AB5" s="448"/>
      <c r="AG5" s="62" t="s">
        <v>41</v>
      </c>
    </row>
    <row r="6" spans="1:33"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3" s="62" customFormat="1" ht="12" customHeight="1">
      <c r="A7" s="66"/>
      <c r="B7" s="383">
        <v>0.375</v>
      </c>
      <c r="C7" s="435" t="s">
        <v>49</v>
      </c>
      <c r="D7" s="401" t="s">
        <v>5</v>
      </c>
      <c r="E7" s="402"/>
      <c r="F7" s="395">
        <f>G7+G8+G9</f>
        <v>1</v>
      </c>
      <c r="G7" s="72">
        <v>1</v>
      </c>
      <c r="H7" s="73" t="s">
        <v>50</v>
      </c>
      <c r="I7" s="74">
        <v>0</v>
      </c>
      <c r="J7" s="398">
        <f>I7+I8+I9</f>
        <v>1</v>
      </c>
      <c r="K7" s="401" t="s">
        <v>4</v>
      </c>
      <c r="L7" s="402"/>
      <c r="M7" s="429" t="str">
        <f>D10</f>
        <v>武生ＦＣ</v>
      </c>
      <c r="N7" s="432"/>
      <c r="O7" s="75"/>
      <c r="P7" s="383">
        <v>0.375</v>
      </c>
      <c r="Q7" s="435" t="s">
        <v>49</v>
      </c>
      <c r="R7" s="401" t="s">
        <v>60</v>
      </c>
      <c r="S7" s="402"/>
      <c r="T7" s="395">
        <f>U7+U8+U9</f>
        <v>4</v>
      </c>
      <c r="U7" s="72">
        <v>1</v>
      </c>
      <c r="V7" s="73" t="s">
        <v>50</v>
      </c>
      <c r="W7" s="74">
        <v>0</v>
      </c>
      <c r="X7" s="398">
        <f>W7+W8+W9</f>
        <v>0</v>
      </c>
      <c r="Y7" s="407" t="s">
        <v>9</v>
      </c>
      <c r="Z7" s="408"/>
      <c r="AA7" s="429" t="str">
        <f>R10</f>
        <v>神明鳥羽</v>
      </c>
      <c r="AB7" s="432"/>
      <c r="AD7" s="337"/>
      <c r="AE7" s="338"/>
      <c r="AG7" s="62" t="s">
        <v>51</v>
      </c>
    </row>
    <row r="8" spans="1:33" s="62" customFormat="1" ht="12" customHeight="1">
      <c r="A8" s="66"/>
      <c r="B8" s="384"/>
      <c r="C8" s="436"/>
      <c r="D8" s="403"/>
      <c r="E8" s="404"/>
      <c r="F8" s="396"/>
      <c r="G8" s="76">
        <v>0</v>
      </c>
      <c r="H8" s="77" t="s">
        <v>52</v>
      </c>
      <c r="I8" s="78">
        <v>1</v>
      </c>
      <c r="J8" s="399"/>
      <c r="K8" s="403"/>
      <c r="L8" s="404"/>
      <c r="M8" s="430"/>
      <c r="N8" s="433"/>
      <c r="O8" s="75"/>
      <c r="P8" s="384"/>
      <c r="Q8" s="436"/>
      <c r="R8" s="403"/>
      <c r="S8" s="404"/>
      <c r="T8" s="396"/>
      <c r="U8" s="76">
        <v>2</v>
      </c>
      <c r="V8" s="77" t="s">
        <v>52</v>
      </c>
      <c r="W8" s="78">
        <v>0</v>
      </c>
      <c r="X8" s="399"/>
      <c r="Y8" s="403"/>
      <c r="Z8" s="404"/>
      <c r="AA8" s="430"/>
      <c r="AB8" s="433"/>
      <c r="AD8" s="335" t="s">
        <v>2</v>
      </c>
      <c r="AE8" s="336"/>
    </row>
    <row r="9" spans="1:33" s="62" customFormat="1" ht="12" customHeight="1" thickBot="1">
      <c r="A9" s="66"/>
      <c r="B9" s="385"/>
      <c r="C9" s="437"/>
      <c r="D9" s="405"/>
      <c r="E9" s="406"/>
      <c r="F9" s="397"/>
      <c r="G9" s="76">
        <v>0</v>
      </c>
      <c r="H9" s="77" t="s">
        <v>52</v>
      </c>
      <c r="I9" s="78">
        <v>0</v>
      </c>
      <c r="J9" s="400"/>
      <c r="K9" s="405"/>
      <c r="L9" s="406"/>
      <c r="M9" s="431"/>
      <c r="N9" s="434"/>
      <c r="O9" s="75"/>
      <c r="P9" s="385"/>
      <c r="Q9" s="437"/>
      <c r="R9" s="405"/>
      <c r="S9" s="406"/>
      <c r="T9" s="397"/>
      <c r="U9" s="76">
        <v>1</v>
      </c>
      <c r="V9" s="77" t="s">
        <v>52</v>
      </c>
      <c r="W9" s="78">
        <v>0</v>
      </c>
      <c r="X9" s="400"/>
      <c r="Y9" s="403"/>
      <c r="Z9" s="404"/>
      <c r="AA9" s="431"/>
      <c r="AB9" s="434"/>
      <c r="AD9" s="337"/>
      <c r="AE9" s="338"/>
    </row>
    <row r="10" spans="1:33" s="62" customFormat="1" ht="12" customHeight="1">
      <c r="A10" s="79"/>
      <c r="B10" s="383">
        <v>0.41666666666666669</v>
      </c>
      <c r="C10" s="435" t="s">
        <v>49</v>
      </c>
      <c r="D10" s="403" t="s">
        <v>3</v>
      </c>
      <c r="E10" s="404"/>
      <c r="F10" s="395">
        <f>G10+G11+G12</f>
        <v>1</v>
      </c>
      <c r="G10" s="72">
        <v>0</v>
      </c>
      <c r="H10" s="73" t="s">
        <v>50</v>
      </c>
      <c r="I10" s="74">
        <v>0</v>
      </c>
      <c r="J10" s="398">
        <f>I10+I11+I12</f>
        <v>0</v>
      </c>
      <c r="K10" s="401" t="s">
        <v>2</v>
      </c>
      <c r="L10" s="402"/>
      <c r="M10" s="751" t="str">
        <f>K7</f>
        <v>立待ＦＣ</v>
      </c>
      <c r="N10" s="432"/>
      <c r="O10" s="75"/>
      <c r="P10" s="383">
        <v>0.41666666666666669</v>
      </c>
      <c r="Q10" s="435" t="s">
        <v>49</v>
      </c>
      <c r="R10" s="401" t="s">
        <v>6</v>
      </c>
      <c r="S10" s="402"/>
      <c r="T10" s="395">
        <f>U10+U11+U12</f>
        <v>4</v>
      </c>
      <c r="U10" s="72">
        <v>0</v>
      </c>
      <c r="V10" s="73" t="s">
        <v>50</v>
      </c>
      <c r="W10" s="74">
        <v>0</v>
      </c>
      <c r="X10" s="398">
        <f>W10+W11+W12</f>
        <v>1</v>
      </c>
      <c r="Y10" s="401" t="s">
        <v>7</v>
      </c>
      <c r="Z10" s="402"/>
      <c r="AA10" s="429" t="str">
        <f>Y7</f>
        <v>高椋ＳＳＳ</v>
      </c>
      <c r="AB10" s="432"/>
      <c r="AD10" s="335" t="s">
        <v>3</v>
      </c>
      <c r="AE10" s="336"/>
    </row>
    <row r="11" spans="1:33" s="62" customFormat="1" ht="12" customHeight="1">
      <c r="A11" s="66"/>
      <c r="B11" s="384"/>
      <c r="C11" s="436"/>
      <c r="D11" s="403"/>
      <c r="E11" s="404"/>
      <c r="F11" s="396"/>
      <c r="G11" s="76">
        <v>0</v>
      </c>
      <c r="H11" s="77" t="s">
        <v>52</v>
      </c>
      <c r="I11" s="78">
        <v>0</v>
      </c>
      <c r="J11" s="399"/>
      <c r="K11" s="403"/>
      <c r="L11" s="404"/>
      <c r="M11" s="752"/>
      <c r="N11" s="433"/>
      <c r="O11" s="75"/>
      <c r="P11" s="384"/>
      <c r="Q11" s="436"/>
      <c r="R11" s="403"/>
      <c r="S11" s="404"/>
      <c r="T11" s="396"/>
      <c r="U11" s="76">
        <v>3</v>
      </c>
      <c r="V11" s="77" t="s">
        <v>52</v>
      </c>
      <c r="W11" s="78">
        <v>1</v>
      </c>
      <c r="X11" s="399"/>
      <c r="Y11" s="403"/>
      <c r="Z11" s="404"/>
      <c r="AA11" s="430"/>
      <c r="AB11" s="433"/>
      <c r="AD11" s="337"/>
      <c r="AE11" s="338"/>
    </row>
    <row r="12" spans="1:33" s="62" customFormat="1" ht="12" customHeight="1" thickBot="1">
      <c r="A12" s="66"/>
      <c r="B12" s="385"/>
      <c r="C12" s="437"/>
      <c r="D12" s="427"/>
      <c r="E12" s="428"/>
      <c r="F12" s="397"/>
      <c r="G12" s="76">
        <v>1</v>
      </c>
      <c r="H12" s="77" t="s">
        <v>52</v>
      </c>
      <c r="I12" s="78">
        <v>0</v>
      </c>
      <c r="J12" s="400"/>
      <c r="K12" s="405"/>
      <c r="L12" s="406"/>
      <c r="M12" s="753"/>
      <c r="N12" s="434"/>
      <c r="O12" s="75"/>
      <c r="P12" s="385"/>
      <c r="Q12" s="437"/>
      <c r="R12" s="405"/>
      <c r="S12" s="406"/>
      <c r="T12" s="397"/>
      <c r="U12" s="76">
        <v>1</v>
      </c>
      <c r="V12" s="77" t="s">
        <v>52</v>
      </c>
      <c r="W12" s="78">
        <v>0</v>
      </c>
      <c r="X12" s="400"/>
      <c r="Y12" s="405"/>
      <c r="Z12" s="406"/>
      <c r="AA12" s="431"/>
      <c r="AB12" s="434"/>
      <c r="AD12" s="335" t="s">
        <v>4</v>
      </c>
      <c r="AE12" s="336"/>
    </row>
    <row r="13" spans="1:33" s="62" customFormat="1" ht="12" customHeight="1">
      <c r="A13" s="79"/>
      <c r="B13" s="383">
        <v>0.45833333333333331</v>
      </c>
      <c r="C13" s="435" t="s">
        <v>49</v>
      </c>
      <c r="D13" s="401" t="s">
        <v>1</v>
      </c>
      <c r="E13" s="402"/>
      <c r="F13" s="395">
        <f>G13+G14+G15</f>
        <v>4</v>
      </c>
      <c r="G13" s="72">
        <v>1</v>
      </c>
      <c r="H13" s="73" t="s">
        <v>50</v>
      </c>
      <c r="I13" s="74">
        <v>0</v>
      </c>
      <c r="J13" s="398">
        <f>I13+I14+I15</f>
        <v>0</v>
      </c>
      <c r="K13" s="403" t="s">
        <v>8</v>
      </c>
      <c r="L13" s="404"/>
      <c r="M13" s="429" t="str">
        <f>K10</f>
        <v>大虫ＦＣ</v>
      </c>
      <c r="N13" s="432"/>
      <c r="O13" s="75"/>
      <c r="P13" s="383">
        <v>0.45833333333333331</v>
      </c>
      <c r="Q13" s="435" t="s">
        <v>49</v>
      </c>
      <c r="R13" s="401" t="s">
        <v>4</v>
      </c>
      <c r="S13" s="402"/>
      <c r="T13" s="395">
        <f>U13+U14+U15</f>
        <v>0</v>
      </c>
      <c r="U13" s="72">
        <v>0</v>
      </c>
      <c r="V13" s="73" t="s">
        <v>50</v>
      </c>
      <c r="W13" s="74">
        <v>0</v>
      </c>
      <c r="X13" s="398">
        <f>W13+W14+W15</f>
        <v>1</v>
      </c>
      <c r="Y13" s="403" t="s">
        <v>9</v>
      </c>
      <c r="Z13" s="404"/>
      <c r="AA13" s="429" t="str">
        <f>R7</f>
        <v>KFC国高</v>
      </c>
      <c r="AB13" s="432"/>
      <c r="AD13" s="337"/>
      <c r="AE13" s="338"/>
    </row>
    <row r="14" spans="1:33" s="62" customFormat="1" ht="12" customHeight="1">
      <c r="A14" s="79"/>
      <c r="B14" s="384"/>
      <c r="C14" s="436"/>
      <c r="D14" s="403"/>
      <c r="E14" s="404"/>
      <c r="F14" s="396"/>
      <c r="G14" s="76">
        <v>2</v>
      </c>
      <c r="H14" s="77" t="s">
        <v>52</v>
      </c>
      <c r="I14" s="78">
        <v>0</v>
      </c>
      <c r="J14" s="399"/>
      <c r="K14" s="403"/>
      <c r="L14" s="404"/>
      <c r="M14" s="430"/>
      <c r="N14" s="433"/>
      <c r="O14" s="75"/>
      <c r="P14" s="384"/>
      <c r="Q14" s="436"/>
      <c r="R14" s="403"/>
      <c r="S14" s="404"/>
      <c r="T14" s="396"/>
      <c r="U14" s="76">
        <v>0</v>
      </c>
      <c r="V14" s="77" t="s">
        <v>52</v>
      </c>
      <c r="W14" s="78">
        <v>0</v>
      </c>
      <c r="X14" s="399"/>
      <c r="Y14" s="403"/>
      <c r="Z14" s="404"/>
      <c r="AA14" s="430"/>
      <c r="AB14" s="433"/>
      <c r="AD14" s="335" t="s">
        <v>5</v>
      </c>
      <c r="AE14" s="336"/>
    </row>
    <row r="15" spans="1:33" s="62" customFormat="1" ht="12" customHeight="1" thickBot="1">
      <c r="A15" s="66"/>
      <c r="B15" s="385"/>
      <c r="C15" s="437"/>
      <c r="D15" s="405"/>
      <c r="E15" s="406"/>
      <c r="F15" s="397"/>
      <c r="G15" s="76">
        <v>1</v>
      </c>
      <c r="H15" s="77" t="s">
        <v>52</v>
      </c>
      <c r="I15" s="78">
        <v>0</v>
      </c>
      <c r="J15" s="400"/>
      <c r="K15" s="405"/>
      <c r="L15" s="406"/>
      <c r="M15" s="431"/>
      <c r="N15" s="434"/>
      <c r="O15" s="75"/>
      <c r="P15" s="385"/>
      <c r="Q15" s="437"/>
      <c r="R15" s="405"/>
      <c r="S15" s="406"/>
      <c r="T15" s="397"/>
      <c r="U15" s="76">
        <v>0</v>
      </c>
      <c r="V15" s="77" t="s">
        <v>52</v>
      </c>
      <c r="W15" s="78">
        <v>1</v>
      </c>
      <c r="X15" s="400"/>
      <c r="Y15" s="403"/>
      <c r="Z15" s="404"/>
      <c r="AA15" s="431"/>
      <c r="AB15" s="434"/>
      <c r="AD15" s="337"/>
      <c r="AE15" s="338"/>
      <c r="AF15" s="80"/>
    </row>
    <row r="16" spans="1:33" s="62" customFormat="1" ht="12" customHeight="1">
      <c r="A16" s="79"/>
      <c r="B16" s="383">
        <v>0.5</v>
      </c>
      <c r="C16" s="435" t="s">
        <v>49</v>
      </c>
      <c r="D16" s="403" t="s">
        <v>2</v>
      </c>
      <c r="E16" s="404"/>
      <c r="F16" s="395">
        <f>G16+G17+G18</f>
        <v>15</v>
      </c>
      <c r="G16" s="72">
        <v>4</v>
      </c>
      <c r="H16" s="73" t="s">
        <v>50</v>
      </c>
      <c r="I16" s="74">
        <v>0</v>
      </c>
      <c r="J16" s="398">
        <f>I16+I17+I18</f>
        <v>1</v>
      </c>
      <c r="K16" s="407" t="s">
        <v>7</v>
      </c>
      <c r="L16" s="408"/>
      <c r="M16" s="429" t="str">
        <f>D13</f>
        <v>敦賀ＦＵＴ</v>
      </c>
      <c r="N16" s="432"/>
      <c r="O16" s="75"/>
      <c r="P16" s="383">
        <v>0.5</v>
      </c>
      <c r="Q16" s="435" t="s">
        <v>49</v>
      </c>
      <c r="R16" s="401" t="s">
        <v>5</v>
      </c>
      <c r="S16" s="402"/>
      <c r="T16" s="395">
        <f>U16+U17+U18</f>
        <v>4</v>
      </c>
      <c r="U16" s="72">
        <v>2</v>
      </c>
      <c r="V16" s="73" t="s">
        <v>50</v>
      </c>
      <c r="W16" s="74">
        <v>0</v>
      </c>
      <c r="X16" s="398">
        <f>W16+W17+W18</f>
        <v>1</v>
      </c>
      <c r="Y16" s="401" t="s">
        <v>6</v>
      </c>
      <c r="Z16" s="402"/>
      <c r="AA16" s="751" t="str">
        <f>K13</f>
        <v>フェンテ奥越</v>
      </c>
      <c r="AB16" s="432"/>
      <c r="AD16" s="335" t="s">
        <v>6</v>
      </c>
      <c r="AE16" s="336"/>
    </row>
    <row r="17" spans="1:32" ht="12" customHeight="1">
      <c r="A17" s="79"/>
      <c r="B17" s="384"/>
      <c r="C17" s="436"/>
      <c r="D17" s="403"/>
      <c r="E17" s="404"/>
      <c r="F17" s="396"/>
      <c r="G17" s="76">
        <v>7</v>
      </c>
      <c r="H17" s="77" t="s">
        <v>52</v>
      </c>
      <c r="I17" s="78">
        <v>1</v>
      </c>
      <c r="J17" s="399"/>
      <c r="K17" s="403"/>
      <c r="L17" s="404"/>
      <c r="M17" s="430"/>
      <c r="N17" s="433"/>
      <c r="O17" s="75"/>
      <c r="P17" s="384"/>
      <c r="Q17" s="436"/>
      <c r="R17" s="403"/>
      <c r="S17" s="404"/>
      <c r="T17" s="396"/>
      <c r="U17" s="76">
        <v>0</v>
      </c>
      <c r="V17" s="77" t="s">
        <v>52</v>
      </c>
      <c r="W17" s="78">
        <v>1</v>
      </c>
      <c r="X17" s="399"/>
      <c r="Y17" s="403"/>
      <c r="Z17" s="404"/>
      <c r="AA17" s="752"/>
      <c r="AB17" s="433"/>
      <c r="AC17" s="62"/>
      <c r="AD17" s="337"/>
      <c r="AE17" s="338"/>
    </row>
    <row r="18" spans="1:32" ht="12" customHeight="1" thickBot="1">
      <c r="A18" s="79"/>
      <c r="B18" s="385"/>
      <c r="C18" s="437"/>
      <c r="D18" s="403"/>
      <c r="E18" s="404"/>
      <c r="F18" s="397"/>
      <c r="G18" s="76">
        <v>4</v>
      </c>
      <c r="H18" s="77" t="s">
        <v>52</v>
      </c>
      <c r="I18" s="78">
        <v>0</v>
      </c>
      <c r="J18" s="400"/>
      <c r="K18" s="427"/>
      <c r="L18" s="428"/>
      <c r="M18" s="431"/>
      <c r="N18" s="434"/>
      <c r="O18" s="75"/>
      <c r="P18" s="385"/>
      <c r="Q18" s="437"/>
      <c r="R18" s="405"/>
      <c r="S18" s="406"/>
      <c r="T18" s="397"/>
      <c r="U18" s="76">
        <v>2</v>
      </c>
      <c r="V18" s="77" t="s">
        <v>52</v>
      </c>
      <c r="W18" s="78">
        <v>0</v>
      </c>
      <c r="X18" s="400"/>
      <c r="Y18" s="405"/>
      <c r="Z18" s="406"/>
      <c r="AA18" s="753"/>
      <c r="AB18" s="434"/>
      <c r="AC18" s="62"/>
      <c r="AD18" s="335" t="s">
        <v>7</v>
      </c>
      <c r="AE18" s="336"/>
    </row>
    <row r="19" spans="1:32" s="62" customFormat="1" ht="12" customHeight="1">
      <c r="A19" s="79"/>
      <c r="B19" s="383">
        <v>0.54166666666666663</v>
      </c>
      <c r="C19" s="435" t="s">
        <v>49</v>
      </c>
      <c r="D19" s="401" t="s">
        <v>3</v>
      </c>
      <c r="E19" s="402"/>
      <c r="F19" s="395">
        <f>G19+G20+G21</f>
        <v>1</v>
      </c>
      <c r="G19" s="72">
        <v>0</v>
      </c>
      <c r="H19" s="73" t="s">
        <v>50</v>
      </c>
      <c r="I19" s="74">
        <v>0</v>
      </c>
      <c r="J19" s="398">
        <f>I19+I20+I21</f>
        <v>1</v>
      </c>
      <c r="K19" s="401" t="s">
        <v>1</v>
      </c>
      <c r="L19" s="402"/>
      <c r="M19" s="429" t="str">
        <f>K16</f>
        <v>明新ＪＦＣ</v>
      </c>
      <c r="N19" s="432"/>
      <c r="O19" s="75"/>
      <c r="P19" s="383">
        <v>0.54166666666666663</v>
      </c>
      <c r="Q19" s="435" t="s">
        <v>49</v>
      </c>
      <c r="R19" s="401" t="s">
        <v>60</v>
      </c>
      <c r="S19" s="402"/>
      <c r="T19" s="395">
        <f>U19+U20+U21</f>
        <v>4</v>
      </c>
      <c r="U19" s="72">
        <v>0</v>
      </c>
      <c r="V19" s="73" t="s">
        <v>50</v>
      </c>
      <c r="W19" s="74">
        <v>0</v>
      </c>
      <c r="X19" s="398">
        <f>W19+W20+W21</f>
        <v>1</v>
      </c>
      <c r="Y19" s="403" t="s">
        <v>8</v>
      </c>
      <c r="Z19" s="404"/>
      <c r="AA19" s="429" t="str">
        <f>R16</f>
        <v>吉川ＦＣ</v>
      </c>
      <c r="AB19" s="432"/>
      <c r="AD19" s="337"/>
      <c r="AE19" s="338"/>
    </row>
    <row r="20" spans="1:32" s="62" customFormat="1" ht="12" customHeight="1">
      <c r="A20" s="66"/>
      <c r="B20" s="384"/>
      <c r="C20" s="436"/>
      <c r="D20" s="403"/>
      <c r="E20" s="404"/>
      <c r="F20" s="396"/>
      <c r="G20" s="76">
        <v>1</v>
      </c>
      <c r="H20" s="77" t="s">
        <v>52</v>
      </c>
      <c r="I20" s="78">
        <v>1</v>
      </c>
      <c r="J20" s="399"/>
      <c r="K20" s="403"/>
      <c r="L20" s="404"/>
      <c r="M20" s="430"/>
      <c r="N20" s="433"/>
      <c r="O20" s="75"/>
      <c r="P20" s="384"/>
      <c r="Q20" s="436"/>
      <c r="R20" s="403"/>
      <c r="S20" s="404"/>
      <c r="T20" s="396"/>
      <c r="U20" s="76">
        <v>4</v>
      </c>
      <c r="V20" s="77" t="s">
        <v>52</v>
      </c>
      <c r="W20" s="78">
        <v>1</v>
      </c>
      <c r="X20" s="399"/>
      <c r="Y20" s="403"/>
      <c r="Z20" s="404"/>
      <c r="AA20" s="430"/>
      <c r="AB20" s="433"/>
      <c r="AD20" s="335" t="s">
        <v>9</v>
      </c>
      <c r="AE20" s="336"/>
    </row>
    <row r="21" spans="1:32" s="62" customFormat="1" ht="12" customHeight="1" thickBot="1">
      <c r="A21" s="81"/>
      <c r="B21" s="385"/>
      <c r="C21" s="437"/>
      <c r="D21" s="405"/>
      <c r="E21" s="406"/>
      <c r="F21" s="397"/>
      <c r="G21" s="76">
        <v>0</v>
      </c>
      <c r="H21" s="77" t="s">
        <v>52</v>
      </c>
      <c r="I21" s="78">
        <v>0</v>
      </c>
      <c r="J21" s="400"/>
      <c r="K21" s="403"/>
      <c r="L21" s="404"/>
      <c r="M21" s="431"/>
      <c r="N21" s="434"/>
      <c r="O21" s="75"/>
      <c r="P21" s="385"/>
      <c r="Q21" s="437"/>
      <c r="R21" s="405"/>
      <c r="S21" s="406"/>
      <c r="T21" s="397"/>
      <c r="U21" s="76">
        <v>0</v>
      </c>
      <c r="V21" s="77" t="s">
        <v>52</v>
      </c>
      <c r="W21" s="78">
        <v>0</v>
      </c>
      <c r="X21" s="400"/>
      <c r="Y21" s="405"/>
      <c r="Z21" s="406"/>
      <c r="AA21" s="431"/>
      <c r="AB21" s="434"/>
      <c r="AD21" s="337"/>
      <c r="AE21" s="338"/>
    </row>
    <row r="22" spans="1:32" s="62" customFormat="1" ht="12" customHeight="1">
      <c r="A22" s="81"/>
      <c r="B22" s="383">
        <v>0.58333333333333337</v>
      </c>
      <c r="C22" s="347" t="s">
        <v>55</v>
      </c>
      <c r="D22" s="375" t="s">
        <v>4</v>
      </c>
      <c r="E22" s="376"/>
      <c r="F22" s="377" t="s">
        <v>56</v>
      </c>
      <c r="G22" s="351"/>
      <c r="H22" s="351"/>
      <c r="I22" s="351"/>
      <c r="J22" s="378"/>
      <c r="K22" s="375" t="s">
        <v>2</v>
      </c>
      <c r="L22" s="376"/>
      <c r="M22" s="365"/>
      <c r="N22" s="366"/>
      <c r="O22" s="75"/>
      <c r="P22" s="383">
        <v>0.58333333333333337</v>
      </c>
      <c r="Q22" s="347" t="s">
        <v>55</v>
      </c>
      <c r="R22" s="361" t="s">
        <v>9</v>
      </c>
      <c r="S22" s="362"/>
      <c r="T22" s="377" t="s">
        <v>56</v>
      </c>
      <c r="U22" s="351"/>
      <c r="V22" s="351"/>
      <c r="W22" s="351"/>
      <c r="X22" s="378"/>
      <c r="Y22" s="359" t="s">
        <v>6</v>
      </c>
      <c r="Z22" s="360"/>
      <c r="AA22" s="365"/>
      <c r="AB22" s="366"/>
      <c r="AD22" s="335" t="s">
        <v>60</v>
      </c>
      <c r="AE22" s="336"/>
      <c r="AF22" s="80"/>
    </row>
    <row r="23" spans="1:32"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row>
    <row r="24" spans="1:32" s="62" customFormat="1" ht="12" customHeight="1" thickBot="1">
      <c r="A24" s="81"/>
      <c r="B24" s="385"/>
      <c r="C24" s="349"/>
      <c r="D24" s="373"/>
      <c r="E24" s="374"/>
      <c r="F24" s="381"/>
      <c r="G24" s="357"/>
      <c r="H24" s="357"/>
      <c r="I24" s="357"/>
      <c r="J24" s="382"/>
      <c r="K24" s="373"/>
      <c r="L24" s="374"/>
      <c r="M24" s="367"/>
      <c r="N24" s="368"/>
      <c r="O24" s="75"/>
      <c r="P24" s="385"/>
      <c r="Q24" s="349"/>
      <c r="R24" s="361"/>
      <c r="S24" s="362"/>
      <c r="T24" s="381"/>
      <c r="U24" s="357"/>
      <c r="V24" s="357"/>
      <c r="W24" s="357"/>
      <c r="X24" s="382"/>
      <c r="Y24" s="361"/>
      <c r="Z24" s="362"/>
      <c r="AA24" s="367"/>
      <c r="AB24" s="368"/>
      <c r="AD24" s="335" t="s">
        <v>8</v>
      </c>
      <c r="AE24" s="336"/>
      <c r="AF24" s="80"/>
    </row>
    <row r="25" spans="1:32" ht="12" customHeight="1" thickBot="1">
      <c r="B25" s="383">
        <v>0.61111111111111105</v>
      </c>
      <c r="C25" s="347" t="s">
        <v>55</v>
      </c>
      <c r="D25" s="375" t="s">
        <v>5</v>
      </c>
      <c r="E25" s="376"/>
      <c r="F25" s="377" t="s">
        <v>56</v>
      </c>
      <c r="G25" s="351"/>
      <c r="H25" s="351"/>
      <c r="I25" s="351"/>
      <c r="J25" s="378"/>
      <c r="K25" s="375" t="s">
        <v>3</v>
      </c>
      <c r="L25" s="376"/>
      <c r="M25" s="365"/>
      <c r="N25" s="366"/>
      <c r="O25" s="82"/>
      <c r="P25" s="383">
        <v>0.61111111111111105</v>
      </c>
      <c r="Q25" s="347" t="s">
        <v>55</v>
      </c>
      <c r="R25" s="375" t="s">
        <v>60</v>
      </c>
      <c r="S25" s="376"/>
      <c r="T25" s="377" t="s">
        <v>56</v>
      </c>
      <c r="U25" s="351"/>
      <c r="V25" s="351"/>
      <c r="W25" s="351"/>
      <c r="X25" s="378"/>
      <c r="Y25" s="375" t="s">
        <v>1</v>
      </c>
      <c r="Z25" s="376"/>
      <c r="AA25" s="365"/>
      <c r="AB25" s="366"/>
      <c r="AC25" s="62"/>
      <c r="AD25" s="345"/>
      <c r="AE25" s="346"/>
    </row>
    <row r="26" spans="1:32"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row>
    <row r="27" spans="1:32" ht="12" customHeight="1" thickBot="1">
      <c r="B27" s="385"/>
      <c r="C27" s="349"/>
      <c r="D27" s="373"/>
      <c r="E27" s="374"/>
      <c r="F27" s="381"/>
      <c r="G27" s="357"/>
      <c r="H27" s="357"/>
      <c r="I27" s="357"/>
      <c r="J27" s="382"/>
      <c r="K27" s="373"/>
      <c r="L27" s="374"/>
      <c r="M27" s="367"/>
      <c r="N27" s="368"/>
      <c r="O27" s="82"/>
      <c r="P27" s="385"/>
      <c r="Q27" s="349"/>
      <c r="R27" s="373"/>
      <c r="S27" s="374"/>
      <c r="T27" s="381"/>
      <c r="U27" s="357"/>
      <c r="V27" s="357"/>
      <c r="W27" s="357"/>
      <c r="X27" s="382"/>
      <c r="Y27" s="363"/>
      <c r="Z27" s="364"/>
      <c r="AA27" s="369"/>
      <c r="AB27" s="370"/>
      <c r="AC27" s="62"/>
    </row>
    <row r="28" spans="1:32" ht="12" customHeight="1">
      <c r="B28" s="383">
        <v>0.63888888888888895</v>
      </c>
      <c r="C28" s="347" t="s">
        <v>55</v>
      </c>
      <c r="D28" s="375" t="s">
        <v>7</v>
      </c>
      <c r="E28" s="376"/>
      <c r="F28" s="377" t="s">
        <v>56</v>
      </c>
      <c r="G28" s="351"/>
      <c r="H28" s="351"/>
      <c r="I28" s="351"/>
      <c r="J28" s="378"/>
      <c r="K28" s="375" t="s">
        <v>8</v>
      </c>
      <c r="L28" s="376"/>
      <c r="M28" s="365"/>
      <c r="N28" s="366"/>
      <c r="O28" s="75"/>
      <c r="P28" s="383">
        <v>0.63888888888888895</v>
      </c>
      <c r="Q28" s="347" t="s">
        <v>55</v>
      </c>
      <c r="R28" s="375"/>
      <c r="S28" s="376"/>
      <c r="T28" s="377"/>
      <c r="U28" s="351"/>
      <c r="V28" s="351"/>
      <c r="W28" s="351"/>
      <c r="X28" s="378"/>
      <c r="Y28" s="375"/>
      <c r="Z28" s="376"/>
      <c r="AA28" s="365"/>
      <c r="AB28" s="366"/>
    </row>
    <row r="29" spans="1:32" ht="12" customHeight="1">
      <c r="B29" s="384"/>
      <c r="C29" s="348"/>
      <c r="D29" s="361"/>
      <c r="E29" s="362"/>
      <c r="F29" s="379"/>
      <c r="G29" s="354"/>
      <c r="H29" s="354"/>
      <c r="I29" s="354"/>
      <c r="J29" s="380"/>
      <c r="K29" s="361"/>
      <c r="L29" s="362"/>
      <c r="M29" s="367"/>
      <c r="N29" s="368"/>
      <c r="O29" s="75"/>
      <c r="P29" s="384"/>
      <c r="Q29" s="348"/>
      <c r="R29" s="361"/>
      <c r="S29" s="362"/>
      <c r="T29" s="379"/>
      <c r="U29" s="354"/>
      <c r="V29" s="354"/>
      <c r="W29" s="354"/>
      <c r="X29" s="380"/>
      <c r="Y29" s="361"/>
      <c r="Z29" s="362"/>
      <c r="AA29" s="367"/>
      <c r="AB29" s="368"/>
    </row>
    <row r="30" spans="1:32" ht="12" customHeight="1" thickBot="1">
      <c r="B30" s="385"/>
      <c r="C30" s="349"/>
      <c r="D30" s="373"/>
      <c r="E30" s="374"/>
      <c r="F30" s="381"/>
      <c r="G30" s="357"/>
      <c r="H30" s="357"/>
      <c r="I30" s="357"/>
      <c r="J30" s="382"/>
      <c r="K30" s="373"/>
      <c r="L30" s="374"/>
      <c r="M30" s="367"/>
      <c r="N30" s="368"/>
      <c r="O30" s="75"/>
      <c r="P30" s="385"/>
      <c r="Q30" s="349"/>
      <c r="R30" s="373"/>
      <c r="S30" s="374"/>
      <c r="T30" s="381"/>
      <c r="U30" s="357"/>
      <c r="V30" s="357"/>
      <c r="W30" s="357"/>
      <c r="X30" s="382"/>
      <c r="Y30" s="373"/>
      <c r="Z30" s="374"/>
      <c r="AA30" s="369"/>
      <c r="AB30" s="370"/>
    </row>
    <row r="31" spans="1:32" ht="8.1" customHeight="1">
      <c r="B31" s="383">
        <v>0.66666666666666663</v>
      </c>
      <c r="C31" s="347" t="s">
        <v>55</v>
      </c>
      <c r="D31" s="375"/>
      <c r="E31" s="376"/>
      <c r="F31" s="377"/>
      <c r="G31" s="351"/>
      <c r="H31" s="351"/>
      <c r="I31" s="351"/>
      <c r="J31" s="378"/>
      <c r="K31" s="375"/>
      <c r="L31" s="376"/>
      <c r="M31" s="365"/>
      <c r="N31" s="366"/>
      <c r="O31" s="75"/>
      <c r="P31" s="383">
        <v>0.66666666666666663</v>
      </c>
      <c r="Q31" s="347" t="s">
        <v>55</v>
      </c>
      <c r="R31" s="361"/>
      <c r="S31" s="362"/>
      <c r="T31" s="353"/>
      <c r="U31" s="354"/>
      <c r="V31" s="354"/>
      <c r="W31" s="354"/>
      <c r="X31" s="355"/>
      <c r="Y31" s="361"/>
      <c r="Z31" s="362"/>
      <c r="AA31" s="365"/>
      <c r="AB31" s="366"/>
      <c r="AC31" s="143"/>
    </row>
    <row r="32" spans="1:32" ht="8.1" customHeight="1">
      <c r="B32" s="384"/>
      <c r="C32" s="348"/>
      <c r="D32" s="361"/>
      <c r="E32" s="362"/>
      <c r="F32" s="379"/>
      <c r="G32" s="354"/>
      <c r="H32" s="354"/>
      <c r="I32" s="354"/>
      <c r="J32" s="380"/>
      <c r="K32" s="361"/>
      <c r="L32" s="362"/>
      <c r="M32" s="367"/>
      <c r="N32" s="368"/>
      <c r="O32" s="75"/>
      <c r="P32" s="384"/>
      <c r="Q32" s="348"/>
      <c r="R32" s="361"/>
      <c r="S32" s="362"/>
      <c r="T32" s="353"/>
      <c r="U32" s="354"/>
      <c r="V32" s="354"/>
      <c r="W32" s="354"/>
      <c r="X32" s="355"/>
      <c r="Y32" s="361"/>
      <c r="Z32" s="362"/>
      <c r="AA32" s="367"/>
      <c r="AB32" s="368"/>
    </row>
    <row r="33" spans="2:46" ht="8.1" customHeight="1" thickBot="1">
      <c r="B33" s="385"/>
      <c r="C33" s="349"/>
      <c r="D33" s="373"/>
      <c r="E33" s="374"/>
      <c r="F33" s="381"/>
      <c r="G33" s="357"/>
      <c r="H33" s="357"/>
      <c r="I33" s="357"/>
      <c r="J33" s="382"/>
      <c r="K33" s="373"/>
      <c r="L33" s="374"/>
      <c r="M33" s="367"/>
      <c r="N33" s="368"/>
      <c r="O33" s="75"/>
      <c r="P33" s="385"/>
      <c r="Q33" s="349"/>
      <c r="R33" s="373"/>
      <c r="S33" s="374"/>
      <c r="T33" s="356"/>
      <c r="U33" s="357"/>
      <c r="V33" s="357"/>
      <c r="W33" s="357"/>
      <c r="X33" s="358"/>
      <c r="Y33" s="373"/>
      <c r="Z33" s="374"/>
      <c r="AA33" s="369"/>
      <c r="AB33" s="370"/>
    </row>
    <row r="34" spans="2:46" ht="24.95" customHeight="1">
      <c r="B34" s="384"/>
      <c r="C34" s="742" t="s">
        <v>202</v>
      </c>
      <c r="D34" s="743"/>
      <c r="E34" s="743"/>
      <c r="F34" s="744"/>
      <c r="G34" s="744"/>
      <c r="H34" s="744"/>
      <c r="I34" s="744"/>
      <c r="J34" s="744"/>
      <c r="K34" s="743"/>
      <c r="L34" s="743"/>
      <c r="M34" s="743"/>
      <c r="N34" s="745"/>
      <c r="O34" s="75"/>
      <c r="P34" s="383"/>
      <c r="Q34" s="742" t="s">
        <v>201</v>
      </c>
      <c r="R34" s="743"/>
      <c r="S34" s="743"/>
      <c r="T34" s="743"/>
      <c r="U34" s="743"/>
      <c r="V34" s="743"/>
      <c r="W34" s="743"/>
      <c r="X34" s="743"/>
      <c r="Y34" s="743"/>
      <c r="Z34" s="743"/>
      <c r="AA34" s="743"/>
      <c r="AB34" s="745"/>
    </row>
    <row r="35" spans="2:46" ht="24.95" customHeight="1">
      <c r="B35" s="384"/>
      <c r="C35" s="746"/>
      <c r="D35" s="744"/>
      <c r="E35" s="744"/>
      <c r="F35" s="744"/>
      <c r="G35" s="744"/>
      <c r="H35" s="744"/>
      <c r="I35" s="744"/>
      <c r="J35" s="744"/>
      <c r="K35" s="744"/>
      <c r="L35" s="744"/>
      <c r="M35" s="744"/>
      <c r="N35" s="747"/>
      <c r="O35" s="75"/>
      <c r="P35" s="384"/>
      <c r="Q35" s="746"/>
      <c r="R35" s="744"/>
      <c r="S35" s="744"/>
      <c r="T35" s="744"/>
      <c r="U35" s="744"/>
      <c r="V35" s="744"/>
      <c r="W35" s="744"/>
      <c r="X35" s="744"/>
      <c r="Y35" s="744"/>
      <c r="Z35" s="744"/>
      <c r="AA35" s="744"/>
      <c r="AB35" s="747"/>
    </row>
    <row r="36" spans="2:46" ht="24.95" customHeight="1" thickBot="1">
      <c r="B36" s="385"/>
      <c r="C36" s="748"/>
      <c r="D36" s="749"/>
      <c r="E36" s="749"/>
      <c r="F36" s="749"/>
      <c r="G36" s="749"/>
      <c r="H36" s="749"/>
      <c r="I36" s="749"/>
      <c r="J36" s="749"/>
      <c r="K36" s="749"/>
      <c r="L36" s="749"/>
      <c r="M36" s="749"/>
      <c r="N36" s="750"/>
      <c r="O36" s="75"/>
      <c r="P36" s="385"/>
      <c r="Q36" s="748"/>
      <c r="R36" s="749"/>
      <c r="S36" s="749"/>
      <c r="T36" s="749"/>
      <c r="U36" s="749"/>
      <c r="V36" s="749"/>
      <c r="W36" s="749"/>
      <c r="X36" s="749"/>
      <c r="Y36" s="749"/>
      <c r="Z36" s="749"/>
      <c r="AA36" s="749"/>
      <c r="AB36" s="750"/>
    </row>
    <row r="37" spans="2:46" ht="20.100000000000001" customHeight="1" thickBot="1">
      <c r="B37" s="409" t="s">
        <v>61</v>
      </c>
      <c r="C37" s="410"/>
      <c r="D37" s="410"/>
      <c r="E37" s="410"/>
      <c r="F37" s="410"/>
      <c r="G37" s="410"/>
      <c r="H37" s="410"/>
      <c r="I37" s="410"/>
      <c r="J37" s="410"/>
      <c r="K37" s="410"/>
      <c r="L37" s="410"/>
      <c r="M37" s="410"/>
      <c r="N37" s="411"/>
      <c r="O37" s="82"/>
      <c r="P37" s="409" t="str">
        <f>B37</f>
        <v>後片付け　　　　最終ＴＭ試合チーム</v>
      </c>
      <c r="Q37" s="410"/>
      <c r="R37" s="410"/>
      <c r="S37" s="410"/>
      <c r="T37" s="410"/>
      <c r="U37" s="410"/>
      <c r="V37" s="410"/>
      <c r="W37" s="410"/>
      <c r="X37" s="410"/>
      <c r="Y37" s="410"/>
      <c r="Z37" s="410"/>
      <c r="AA37" s="410"/>
      <c r="AB37" s="411"/>
    </row>
    <row r="38" spans="2:46" ht="20.100000000000001" customHeight="1">
      <c r="B38" s="713" t="s">
        <v>59</v>
      </c>
      <c r="C38" s="713"/>
      <c r="D38" s="713"/>
      <c r="E38" s="713"/>
      <c r="F38" s="713"/>
      <c r="G38" s="713"/>
      <c r="H38" s="713"/>
      <c r="I38" s="713"/>
      <c r="J38" s="713"/>
      <c r="K38" s="713"/>
      <c r="L38" s="713"/>
      <c r="M38" s="713"/>
      <c r="N38" s="713"/>
      <c r="O38" s="83"/>
      <c r="P38" s="713"/>
      <c r="Q38" s="713"/>
      <c r="R38" s="713"/>
      <c r="S38" s="713"/>
      <c r="T38" s="713"/>
      <c r="U38" s="713"/>
      <c r="V38" s="713"/>
      <c r="W38" s="713"/>
      <c r="X38" s="713"/>
      <c r="Y38" s="713"/>
      <c r="Z38" s="713"/>
      <c r="AA38" s="713"/>
      <c r="AB38" s="713"/>
      <c r="AG38" s="403"/>
      <c r="AH38" s="404"/>
      <c r="AI38" s="403"/>
      <c r="AJ38" s="404"/>
      <c r="AK38" s="361"/>
      <c r="AL38" s="362"/>
      <c r="AO38" s="403"/>
      <c r="AP38" s="404"/>
      <c r="AQ38" s="403"/>
      <c r="AR38" s="404"/>
      <c r="AS38" s="361"/>
      <c r="AT38" s="362"/>
    </row>
    <row r="39" spans="2:46" ht="12" customHeight="1">
      <c r="AG39" s="403"/>
      <c r="AH39" s="404"/>
      <c r="AI39" s="403"/>
      <c r="AJ39" s="404"/>
      <c r="AK39" s="361"/>
      <c r="AL39" s="362"/>
      <c r="AO39" s="403"/>
      <c r="AP39" s="404"/>
      <c r="AQ39" s="403"/>
      <c r="AR39" s="404"/>
      <c r="AS39" s="361"/>
      <c r="AT39" s="362"/>
    </row>
    <row r="40" spans="2:46" ht="30" customHeight="1"/>
    <row r="41" spans="2:46" ht="20.100000000000001" customHeight="1"/>
    <row r="42" spans="2:46" ht="20.100000000000001"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13.5" customHeight="1"/>
    <row r="55" ht="13.5" customHeight="1"/>
    <row r="56" ht="14.25" customHeight="1"/>
    <row r="57" ht="13.5" customHeight="1"/>
    <row r="58" ht="14.2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sheetData>
  <mergeCells count="167">
    <mergeCell ref="B13:B15"/>
    <mergeCell ref="C13:C15"/>
    <mergeCell ref="M13:M15"/>
    <mergeCell ref="AB7:AB9"/>
    <mergeCell ref="AA10:AA12"/>
    <mergeCell ref="AB10:AB12"/>
    <mergeCell ref="AA13:AA15"/>
    <mergeCell ref="AB13:AB15"/>
    <mergeCell ref="AA16:AA18"/>
    <mergeCell ref="AB16:AB18"/>
    <mergeCell ref="B7:B9"/>
    <mergeCell ref="C7:C9"/>
    <mergeCell ref="M7:M9"/>
    <mergeCell ref="M10:M12"/>
    <mergeCell ref="N10:N12"/>
    <mergeCell ref="AA7:AA9"/>
    <mergeCell ref="T7:T9"/>
    <mergeCell ref="X7:X9"/>
    <mergeCell ref="T10:T12"/>
    <mergeCell ref="X10:X12"/>
    <mergeCell ref="T13:T15"/>
    <mergeCell ref="X13:X15"/>
    <mergeCell ref="F7:F9"/>
    <mergeCell ref="J7:J9"/>
    <mergeCell ref="D6:L6"/>
    <mergeCell ref="R6:Z6"/>
    <mergeCell ref="B4:N4"/>
    <mergeCell ref="P4:AB4"/>
    <mergeCell ref="AD4:AE4"/>
    <mergeCell ref="C5:D5"/>
    <mergeCell ref="E5:N5"/>
    <mergeCell ref="Q5:R5"/>
    <mergeCell ref="S5:AB5"/>
    <mergeCell ref="D2:I2"/>
    <mergeCell ref="J2:N2"/>
    <mergeCell ref="R2:W2"/>
    <mergeCell ref="X2:AB2"/>
    <mergeCell ref="B3:K3"/>
    <mergeCell ref="P3:Y3"/>
    <mergeCell ref="AD10:AE11"/>
    <mergeCell ref="AD12:AE13"/>
    <mergeCell ref="AD14:AE15"/>
    <mergeCell ref="AD8:AE9"/>
    <mergeCell ref="B10:B12"/>
    <mergeCell ref="C10:C12"/>
    <mergeCell ref="P10:P12"/>
    <mergeCell ref="Q10:Q12"/>
    <mergeCell ref="N7:N9"/>
    <mergeCell ref="P7:P9"/>
    <mergeCell ref="Q7:Q9"/>
    <mergeCell ref="D13:E15"/>
    <mergeCell ref="D10:E12"/>
    <mergeCell ref="R7:S9"/>
    <mergeCell ref="K13:L15"/>
    <mergeCell ref="D7:E9"/>
    <mergeCell ref="R10:S12"/>
    <mergeCell ref="AD6:AE7"/>
    <mergeCell ref="B16:B18"/>
    <mergeCell ref="C16:C18"/>
    <mergeCell ref="D16:E18"/>
    <mergeCell ref="AA19:AA21"/>
    <mergeCell ref="AB19:AB21"/>
    <mergeCell ref="R16:S18"/>
    <mergeCell ref="Y16:Z18"/>
    <mergeCell ref="M16:M18"/>
    <mergeCell ref="N16:N18"/>
    <mergeCell ref="T16:T18"/>
    <mergeCell ref="F19:F21"/>
    <mergeCell ref="J19:J21"/>
    <mergeCell ref="K16:L18"/>
    <mergeCell ref="K7:L9"/>
    <mergeCell ref="R13:S15"/>
    <mergeCell ref="Y13:Z15"/>
    <mergeCell ref="R22:S24"/>
    <mergeCell ref="B25:B27"/>
    <mergeCell ref="C25:C27"/>
    <mergeCell ref="F25:J27"/>
    <mergeCell ref="B22:B24"/>
    <mergeCell ref="C22:C24"/>
    <mergeCell ref="F22:J24"/>
    <mergeCell ref="M22:N24"/>
    <mergeCell ref="P22:P24"/>
    <mergeCell ref="Q22:Q24"/>
    <mergeCell ref="P19:P21"/>
    <mergeCell ref="Q19:Q21"/>
    <mergeCell ref="K22:L24"/>
    <mergeCell ref="D19:E21"/>
    <mergeCell ref="R19:S21"/>
    <mergeCell ref="Y19:Z21"/>
    <mergeCell ref="Y22:Z24"/>
    <mergeCell ref="M25:N27"/>
    <mergeCell ref="P25:P27"/>
    <mergeCell ref="Q25:Q27"/>
    <mergeCell ref="T25:X27"/>
    <mergeCell ref="AD22:AE23"/>
    <mergeCell ref="AD24:AE25"/>
    <mergeCell ref="AA28:AB30"/>
    <mergeCell ref="Y7:Z9"/>
    <mergeCell ref="R31:S33"/>
    <mergeCell ref="T31:X33"/>
    <mergeCell ref="Y31:Z33"/>
    <mergeCell ref="AA31:AB33"/>
    <mergeCell ref="AA25:AB27"/>
    <mergeCell ref="Y10:Z12"/>
    <mergeCell ref="AA22:AB24"/>
    <mergeCell ref="AD20:AE21"/>
    <mergeCell ref="X16:X18"/>
    <mergeCell ref="T19:T21"/>
    <mergeCell ref="X19:X21"/>
    <mergeCell ref="R28:S30"/>
    <mergeCell ref="T28:X30"/>
    <mergeCell ref="Y28:Z30"/>
    <mergeCell ref="Y25:Z27"/>
    <mergeCell ref="T22:X24"/>
    <mergeCell ref="R25:S27"/>
    <mergeCell ref="AD16:AE17"/>
    <mergeCell ref="AD18:AE19"/>
    <mergeCell ref="AG38:AH39"/>
    <mergeCell ref="AI38:AJ39"/>
    <mergeCell ref="AK38:AL39"/>
    <mergeCell ref="AO38:AP39"/>
    <mergeCell ref="AQ38:AR39"/>
    <mergeCell ref="AS38:AT39"/>
    <mergeCell ref="B34:B36"/>
    <mergeCell ref="C34:N36"/>
    <mergeCell ref="P34:P36"/>
    <mergeCell ref="Q34:AB36"/>
    <mergeCell ref="B37:N37"/>
    <mergeCell ref="P37:AB37"/>
    <mergeCell ref="B38:N38"/>
    <mergeCell ref="P38:AB38"/>
    <mergeCell ref="P31:P33"/>
    <mergeCell ref="Q31:Q33"/>
    <mergeCell ref="Q28:Q30"/>
    <mergeCell ref="K28:L30"/>
    <mergeCell ref="P28:P30"/>
    <mergeCell ref="D28:E30"/>
    <mergeCell ref="B28:B30"/>
    <mergeCell ref="C28:C30"/>
    <mergeCell ref="F28:J30"/>
    <mergeCell ref="M28:N30"/>
    <mergeCell ref="D25:E27"/>
    <mergeCell ref="B31:B33"/>
    <mergeCell ref="C31:C33"/>
    <mergeCell ref="D31:E33"/>
    <mergeCell ref="F31:J33"/>
    <mergeCell ref="K31:L33"/>
    <mergeCell ref="M31:N33"/>
    <mergeCell ref="K19:L21"/>
    <mergeCell ref="K25:L27"/>
    <mergeCell ref="D22:E24"/>
    <mergeCell ref="B19:B21"/>
    <mergeCell ref="C19:C21"/>
    <mergeCell ref="M19:M21"/>
    <mergeCell ref="N19:N21"/>
    <mergeCell ref="N13:N15"/>
    <mergeCell ref="P13:P15"/>
    <mergeCell ref="Q13:Q15"/>
    <mergeCell ref="K10:L12"/>
    <mergeCell ref="F10:F12"/>
    <mergeCell ref="J10:J12"/>
    <mergeCell ref="F13:F15"/>
    <mergeCell ref="J13:J15"/>
    <mergeCell ref="F16:F18"/>
    <mergeCell ref="J16:J18"/>
    <mergeCell ref="P16:P18"/>
    <mergeCell ref="Q16:Q18"/>
  </mergeCells>
  <phoneticPr fontId="3"/>
  <conditionalFormatting sqref="AD6:AE25">
    <cfRule type="containsText" dxfId="90" priority="28" operator="containsText" text="U-10">
      <formula>NOT(ISERROR(SEARCH("U-10",AD6)))</formula>
    </cfRule>
  </conditionalFormatting>
  <conditionalFormatting sqref="R31 Y31">
    <cfRule type="containsText" dxfId="89" priority="19" operator="containsText" text="U-10">
      <formula>NOT(ISERROR(SEARCH("U-10",R31)))</formula>
    </cfRule>
  </conditionalFormatting>
  <conditionalFormatting sqref="K31">
    <cfRule type="containsText" dxfId="88" priority="13" operator="containsText" text="U-10">
      <formula>NOT(ISERROR(SEARCH("U-10",K31)))</formula>
    </cfRule>
  </conditionalFormatting>
  <conditionalFormatting sqref="D31">
    <cfRule type="containsText" dxfId="87" priority="12" operator="containsText" text="U-10">
      <formula>NOT(ISERROR(SEARCH("U-10",D31)))</formula>
    </cfRule>
  </conditionalFormatting>
  <conditionalFormatting sqref="R28">
    <cfRule type="containsText" dxfId="86" priority="11" operator="containsText" text="U-10">
      <formula>NOT(ISERROR(SEARCH("U-10",R28)))</formula>
    </cfRule>
  </conditionalFormatting>
  <conditionalFormatting sqref="Y28">
    <cfRule type="containsText" dxfId="85" priority="10" operator="containsText" text="U-10">
      <formula>NOT(ISERROR(SEARCH("U-10",Y28)))</formula>
    </cfRule>
  </conditionalFormatting>
  <conditionalFormatting sqref="K19 Y25 D16 K22 D19 K25 R13 D22 R16 D25 Y16 Y22 K16 D28 Y13 R22 Y19 K28">
    <cfRule type="containsText" dxfId="84" priority="2" operator="containsText" text="U-10">
      <formula>NOT(ISERROR(SEARCH("U-10",D13)))</formula>
    </cfRule>
  </conditionalFormatting>
  <conditionalFormatting sqref="D13 K10 D10 K7 D7 R10 Y10 Y7 K13 R7">
    <cfRule type="containsText" dxfId="83" priority="3" operator="containsText" text="U-10">
      <formula>NOT(ISERROR(SEARCH("U-10",D7)))</formula>
    </cfRule>
  </conditionalFormatting>
  <conditionalFormatting sqref="R19 R25">
    <cfRule type="containsText" dxfId="82" priority="1" operator="containsText" text="U-10">
      <formula>NOT(ISERROR(SEARCH("U-10",R19)))</formula>
    </cfRule>
  </conditionalFormatting>
  <pageMargins left="0.3" right="0.2" top="0.64" bottom="0.46" header="0.34" footer="0.27"/>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D158"/>
  <sheetViews>
    <sheetView zoomScale="80" zoomScaleNormal="80" zoomScaleSheetLayoutView="84" workbookViewId="0">
      <selection activeCell="D7" sqref="D7:E9"/>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45" s="60" customFormat="1" ht="24.95" customHeight="1" thickBot="1">
      <c r="A2" s="57"/>
      <c r="B2" s="58" t="s">
        <v>197</v>
      </c>
      <c r="C2" s="59"/>
      <c r="D2" s="449" t="s">
        <v>28</v>
      </c>
      <c r="E2" s="449"/>
      <c r="F2" s="449"/>
      <c r="G2" s="449"/>
      <c r="H2" s="449"/>
      <c r="I2" s="449"/>
      <c r="J2" s="450" t="str">
        <f>AG3</f>
        <v>越前市サッカー場（人工芝）</v>
      </c>
      <c r="K2" s="450"/>
      <c r="L2" s="450"/>
      <c r="M2" s="450"/>
      <c r="N2" s="450"/>
      <c r="P2" s="61" t="str">
        <f>B2</f>
        <v>7/18（祝・月）</v>
      </c>
      <c r="Q2" s="59"/>
      <c r="R2" s="449" t="s">
        <v>29</v>
      </c>
      <c r="S2" s="449"/>
      <c r="T2" s="449"/>
      <c r="U2" s="449"/>
      <c r="V2" s="449"/>
      <c r="W2" s="449"/>
      <c r="X2" s="450" t="str">
        <f>J2</f>
        <v>越前市サッカー場（人工芝）</v>
      </c>
      <c r="Y2" s="450"/>
      <c r="Z2" s="450"/>
      <c r="AA2" s="450"/>
      <c r="AB2" s="450"/>
      <c r="AG2" s="62" t="s">
        <v>30</v>
      </c>
    </row>
    <row r="3" spans="1:45" s="60" customFormat="1" ht="24.95" customHeight="1" thickBot="1">
      <c r="A3" s="57"/>
      <c r="B3" s="448" t="s">
        <v>31</v>
      </c>
      <c r="C3" s="448"/>
      <c r="D3" s="448"/>
      <c r="E3" s="448"/>
      <c r="F3" s="448"/>
      <c r="G3" s="448"/>
      <c r="H3" s="448"/>
      <c r="I3" s="448"/>
      <c r="J3" s="448"/>
      <c r="K3" s="448"/>
      <c r="L3" s="149" t="s">
        <v>32</v>
      </c>
      <c r="M3" s="64">
        <v>0.33333333333333331</v>
      </c>
      <c r="N3" s="65" t="s">
        <v>62</v>
      </c>
      <c r="P3" s="448" t="str">
        <f>B3</f>
        <v>U11（15分・5分・15分・5分・15分）</v>
      </c>
      <c r="Q3" s="448"/>
      <c r="R3" s="448"/>
      <c r="S3" s="448"/>
      <c r="T3" s="448"/>
      <c r="U3" s="448"/>
      <c r="V3" s="448"/>
      <c r="W3" s="448"/>
      <c r="X3" s="448"/>
      <c r="Y3" s="448"/>
      <c r="Z3" s="149" t="s">
        <v>32</v>
      </c>
      <c r="AA3" s="64">
        <f>M3</f>
        <v>0.33333333333333331</v>
      </c>
      <c r="AB3" s="65" t="str">
        <f>N3</f>
        <v>第1試合ﾁｰﾑ</v>
      </c>
      <c r="AD3" s="60" t="s">
        <v>33</v>
      </c>
      <c r="AG3" s="62" t="s">
        <v>34</v>
      </c>
    </row>
    <row r="4" spans="1:45"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204</v>
      </c>
      <c r="AE4" s="447"/>
      <c r="AG4" s="62" t="s">
        <v>38</v>
      </c>
    </row>
    <row r="5" spans="1:45" s="60" customFormat="1" ht="24.95" customHeight="1" thickBot="1">
      <c r="A5" s="57"/>
      <c r="B5" s="149" t="s">
        <v>39</v>
      </c>
      <c r="C5" s="756" t="str">
        <f>K13</f>
        <v>吉川ＦＣ</v>
      </c>
      <c r="D5" s="756"/>
      <c r="E5" s="448" t="s">
        <v>205</v>
      </c>
      <c r="F5" s="448"/>
      <c r="G5" s="448"/>
      <c r="H5" s="448"/>
      <c r="I5" s="448"/>
      <c r="J5" s="448"/>
      <c r="K5" s="448"/>
      <c r="L5" s="448"/>
      <c r="M5" s="448"/>
      <c r="N5" s="448"/>
      <c r="P5" s="149" t="s">
        <v>39</v>
      </c>
      <c r="Q5" s="756" t="str">
        <f>C5</f>
        <v>吉川ＦＣ</v>
      </c>
      <c r="R5" s="756"/>
      <c r="S5" s="448"/>
      <c r="T5" s="448"/>
      <c r="U5" s="448"/>
      <c r="V5" s="448"/>
      <c r="W5" s="448"/>
      <c r="X5" s="448"/>
      <c r="Y5" s="448"/>
      <c r="Z5" s="448"/>
      <c r="AA5" s="448"/>
      <c r="AB5" s="448"/>
      <c r="AG5" s="62" t="s">
        <v>41</v>
      </c>
    </row>
    <row r="6" spans="1:45" s="62" customFormat="1" ht="30" customHeight="1" thickBot="1">
      <c r="A6" s="66"/>
      <c r="B6" s="67" t="s">
        <v>42</v>
      </c>
      <c r="C6" s="68" t="s">
        <v>198</v>
      </c>
      <c r="D6" s="438" t="s">
        <v>44</v>
      </c>
      <c r="E6" s="438"/>
      <c r="F6" s="438"/>
      <c r="G6" s="438"/>
      <c r="H6" s="438"/>
      <c r="I6" s="438"/>
      <c r="J6" s="439"/>
      <c r="K6" s="438"/>
      <c r="L6" s="438"/>
      <c r="M6" s="69" t="s">
        <v>45</v>
      </c>
      <c r="N6" s="70" t="s">
        <v>46</v>
      </c>
      <c r="O6" s="71"/>
      <c r="P6" s="67" t="s">
        <v>42</v>
      </c>
      <c r="Q6" s="68" t="s">
        <v>203</v>
      </c>
      <c r="R6" s="438" t="str">
        <f>D6</f>
        <v>日　　程</v>
      </c>
      <c r="S6" s="438"/>
      <c r="T6" s="438"/>
      <c r="U6" s="438"/>
      <c r="V6" s="438"/>
      <c r="W6" s="438"/>
      <c r="X6" s="439"/>
      <c r="Y6" s="438"/>
      <c r="Z6" s="438"/>
      <c r="AA6" s="69" t="s">
        <v>45</v>
      </c>
      <c r="AB6" s="70" t="s">
        <v>46</v>
      </c>
      <c r="AD6" s="341" t="s">
        <v>1</v>
      </c>
      <c r="AE6" s="342"/>
      <c r="AG6" s="62" t="s">
        <v>47</v>
      </c>
    </row>
    <row r="7" spans="1:45" s="62" customFormat="1" ht="12" customHeight="1">
      <c r="A7" s="66"/>
      <c r="B7" s="383">
        <v>0.375</v>
      </c>
      <c r="C7" s="435" t="s">
        <v>199</v>
      </c>
      <c r="D7" s="401" t="s">
        <v>1</v>
      </c>
      <c r="E7" s="402"/>
      <c r="F7" s="395">
        <f>G7+G8+G9</f>
        <v>14</v>
      </c>
      <c r="G7" s="72">
        <v>4</v>
      </c>
      <c r="H7" s="73" t="s">
        <v>50</v>
      </c>
      <c r="I7" s="74">
        <v>0</v>
      </c>
      <c r="J7" s="398">
        <f>I7+I8+I9</f>
        <v>0</v>
      </c>
      <c r="K7" s="453" t="s">
        <v>7</v>
      </c>
      <c r="L7" s="454"/>
      <c r="M7" s="365" t="str">
        <f>K13</f>
        <v>吉川ＦＣ</v>
      </c>
      <c r="N7" s="366"/>
      <c r="O7" s="75"/>
      <c r="P7" s="383"/>
      <c r="Q7" s="347"/>
      <c r="R7" s="375"/>
      <c r="S7" s="376"/>
      <c r="T7" s="377"/>
      <c r="U7" s="351"/>
      <c r="V7" s="351"/>
      <c r="W7" s="351"/>
      <c r="X7" s="378"/>
      <c r="Y7" s="375"/>
      <c r="Z7" s="376"/>
      <c r="AA7" s="365"/>
      <c r="AB7" s="366"/>
      <c r="AD7" s="754"/>
      <c r="AE7" s="755"/>
      <c r="AG7" s="62" t="s">
        <v>51</v>
      </c>
    </row>
    <row r="8" spans="1:45" s="62" customFormat="1" ht="12" customHeight="1">
      <c r="A8" s="66"/>
      <c r="B8" s="384"/>
      <c r="C8" s="436"/>
      <c r="D8" s="403"/>
      <c r="E8" s="404"/>
      <c r="F8" s="396"/>
      <c r="G8" s="76">
        <v>4</v>
      </c>
      <c r="H8" s="77" t="s">
        <v>52</v>
      </c>
      <c r="I8" s="78">
        <v>0</v>
      </c>
      <c r="J8" s="399"/>
      <c r="K8" s="403"/>
      <c r="L8" s="404"/>
      <c r="M8" s="367"/>
      <c r="N8" s="368"/>
      <c r="O8" s="75"/>
      <c r="P8" s="384"/>
      <c r="Q8" s="348"/>
      <c r="R8" s="361"/>
      <c r="S8" s="362"/>
      <c r="T8" s="379"/>
      <c r="U8" s="354"/>
      <c r="V8" s="354"/>
      <c r="W8" s="354"/>
      <c r="X8" s="380"/>
      <c r="Y8" s="361"/>
      <c r="Z8" s="362"/>
      <c r="AA8" s="367"/>
      <c r="AB8" s="368"/>
      <c r="AD8" s="529" t="s">
        <v>2</v>
      </c>
      <c r="AE8" s="531"/>
    </row>
    <row r="9" spans="1:45" s="62" customFormat="1" ht="12" customHeight="1" thickBot="1">
      <c r="A9" s="66"/>
      <c r="B9" s="385"/>
      <c r="C9" s="437"/>
      <c r="D9" s="403"/>
      <c r="E9" s="404"/>
      <c r="F9" s="397"/>
      <c r="G9" s="76">
        <v>6</v>
      </c>
      <c r="H9" s="77" t="s">
        <v>52</v>
      </c>
      <c r="I9" s="78">
        <v>0</v>
      </c>
      <c r="J9" s="400"/>
      <c r="K9" s="403"/>
      <c r="L9" s="404"/>
      <c r="M9" s="369"/>
      <c r="N9" s="370"/>
      <c r="O9" s="75"/>
      <c r="P9" s="385"/>
      <c r="Q9" s="349"/>
      <c r="R9" s="373"/>
      <c r="S9" s="374"/>
      <c r="T9" s="381"/>
      <c r="U9" s="357"/>
      <c r="V9" s="357"/>
      <c r="W9" s="357"/>
      <c r="X9" s="382"/>
      <c r="Y9" s="373"/>
      <c r="Z9" s="374"/>
      <c r="AA9" s="369"/>
      <c r="AB9" s="370"/>
      <c r="AD9" s="754"/>
      <c r="AE9" s="755"/>
    </row>
    <row r="10" spans="1:45" s="62" customFormat="1" ht="12" customHeight="1">
      <c r="A10" s="79"/>
      <c r="B10" s="383">
        <v>0.41666666666666669</v>
      </c>
      <c r="C10" s="350" t="s">
        <v>54</v>
      </c>
      <c r="D10" s="351"/>
      <c r="E10" s="351"/>
      <c r="F10" s="351"/>
      <c r="G10" s="351"/>
      <c r="H10" s="351"/>
      <c r="I10" s="351"/>
      <c r="J10" s="351"/>
      <c r="K10" s="351"/>
      <c r="L10" s="351"/>
      <c r="M10" s="351"/>
      <c r="N10" s="352"/>
      <c r="O10" s="75"/>
      <c r="P10" s="383"/>
      <c r="Q10" s="347"/>
      <c r="R10" s="375"/>
      <c r="S10" s="376"/>
      <c r="T10" s="377"/>
      <c r="U10" s="351"/>
      <c r="V10" s="351"/>
      <c r="W10" s="351"/>
      <c r="X10" s="378"/>
      <c r="Y10" s="375"/>
      <c r="Z10" s="376"/>
      <c r="AA10" s="365"/>
      <c r="AB10" s="366"/>
      <c r="AD10" s="529" t="s">
        <v>3</v>
      </c>
      <c r="AE10" s="531"/>
    </row>
    <row r="11" spans="1:45" s="62" customFormat="1" ht="12" customHeight="1" thickBot="1">
      <c r="A11" s="66"/>
      <c r="B11" s="384"/>
      <c r="C11" s="353"/>
      <c r="D11" s="354"/>
      <c r="E11" s="354"/>
      <c r="F11" s="354"/>
      <c r="G11" s="354"/>
      <c r="H11" s="354"/>
      <c r="I11" s="354"/>
      <c r="J11" s="354"/>
      <c r="K11" s="354"/>
      <c r="L11" s="354"/>
      <c r="M11" s="354"/>
      <c r="N11" s="355"/>
      <c r="O11" s="75"/>
      <c r="P11" s="384"/>
      <c r="Q11" s="348"/>
      <c r="R11" s="361"/>
      <c r="S11" s="362"/>
      <c r="T11" s="379"/>
      <c r="U11" s="354"/>
      <c r="V11" s="354"/>
      <c r="W11" s="354"/>
      <c r="X11" s="380"/>
      <c r="Y11" s="361"/>
      <c r="Z11" s="362"/>
      <c r="AA11" s="367"/>
      <c r="AB11" s="368"/>
      <c r="AD11" s="754"/>
      <c r="AE11" s="755"/>
    </row>
    <row r="12" spans="1:45" s="62" customFormat="1" ht="12" customHeight="1" thickBot="1">
      <c r="A12" s="66"/>
      <c r="B12" s="385"/>
      <c r="C12" s="356"/>
      <c r="D12" s="357"/>
      <c r="E12" s="357"/>
      <c r="F12" s="357"/>
      <c r="G12" s="357"/>
      <c r="H12" s="357"/>
      <c r="I12" s="357"/>
      <c r="J12" s="357"/>
      <c r="K12" s="357"/>
      <c r="L12" s="357"/>
      <c r="M12" s="357"/>
      <c r="N12" s="358"/>
      <c r="O12" s="75"/>
      <c r="P12" s="385"/>
      <c r="Q12" s="349"/>
      <c r="R12" s="373"/>
      <c r="S12" s="374"/>
      <c r="T12" s="381"/>
      <c r="U12" s="357"/>
      <c r="V12" s="357"/>
      <c r="W12" s="357"/>
      <c r="X12" s="382"/>
      <c r="Y12" s="373"/>
      <c r="Z12" s="374"/>
      <c r="AA12" s="369"/>
      <c r="AB12" s="370"/>
      <c r="AD12" s="529" t="s">
        <v>200</v>
      </c>
      <c r="AE12" s="531"/>
      <c r="AR12" s="375" t="s">
        <v>1</v>
      </c>
      <c r="AS12" s="376"/>
    </row>
    <row r="13" spans="1:45" s="62" customFormat="1" ht="12" customHeight="1">
      <c r="A13" s="79"/>
      <c r="B13" s="383">
        <v>0.44444444444444442</v>
      </c>
      <c r="C13" s="435" t="s">
        <v>199</v>
      </c>
      <c r="D13" s="401" t="s">
        <v>1</v>
      </c>
      <c r="E13" s="402"/>
      <c r="F13" s="395">
        <f>G13+G14+G15</f>
        <v>0</v>
      </c>
      <c r="G13" s="72">
        <v>0</v>
      </c>
      <c r="H13" s="73" t="s">
        <v>50</v>
      </c>
      <c r="I13" s="74">
        <v>0</v>
      </c>
      <c r="J13" s="398">
        <f>I13+I14+I15</f>
        <v>1</v>
      </c>
      <c r="K13" s="401" t="s">
        <v>5</v>
      </c>
      <c r="L13" s="402"/>
      <c r="M13" s="365" t="str">
        <f>K7</f>
        <v>明新ＪＦＣ</v>
      </c>
      <c r="N13" s="366"/>
      <c r="O13" s="75"/>
      <c r="P13" s="383"/>
      <c r="Q13" s="347"/>
      <c r="R13" s="375"/>
      <c r="S13" s="376"/>
      <c r="T13" s="377"/>
      <c r="U13" s="351"/>
      <c r="V13" s="351"/>
      <c r="W13" s="351"/>
      <c r="X13" s="378"/>
      <c r="Y13" s="375"/>
      <c r="Z13" s="376"/>
      <c r="AA13" s="365"/>
      <c r="AB13" s="366"/>
      <c r="AD13" s="754"/>
      <c r="AE13" s="755"/>
      <c r="AR13" s="361"/>
      <c r="AS13" s="362"/>
    </row>
    <row r="14" spans="1:45" s="62" customFormat="1" ht="12" customHeight="1">
      <c r="A14" s="79"/>
      <c r="B14" s="384"/>
      <c r="C14" s="436"/>
      <c r="D14" s="403"/>
      <c r="E14" s="404"/>
      <c r="F14" s="396"/>
      <c r="G14" s="76">
        <v>0</v>
      </c>
      <c r="H14" s="77" t="s">
        <v>52</v>
      </c>
      <c r="I14" s="78">
        <v>1</v>
      </c>
      <c r="J14" s="399"/>
      <c r="K14" s="403"/>
      <c r="L14" s="404"/>
      <c r="M14" s="367"/>
      <c r="N14" s="368"/>
      <c r="O14" s="75"/>
      <c r="P14" s="384"/>
      <c r="Q14" s="348"/>
      <c r="R14" s="361"/>
      <c r="S14" s="362"/>
      <c r="T14" s="379"/>
      <c r="U14" s="354"/>
      <c r="V14" s="354"/>
      <c r="W14" s="354"/>
      <c r="X14" s="380"/>
      <c r="Y14" s="361"/>
      <c r="Z14" s="362"/>
      <c r="AA14" s="367"/>
      <c r="AB14" s="368"/>
      <c r="AD14" s="529" t="s">
        <v>5</v>
      </c>
      <c r="AE14" s="531"/>
      <c r="AR14" s="451"/>
      <c r="AS14" s="452"/>
    </row>
    <row r="15" spans="1:45" s="62" customFormat="1" ht="12" customHeight="1" thickBot="1">
      <c r="A15" s="66"/>
      <c r="B15" s="385"/>
      <c r="C15" s="437"/>
      <c r="D15" s="403"/>
      <c r="E15" s="404"/>
      <c r="F15" s="397"/>
      <c r="G15" s="76">
        <v>0</v>
      </c>
      <c r="H15" s="77" t="s">
        <v>52</v>
      </c>
      <c r="I15" s="78">
        <v>0</v>
      </c>
      <c r="J15" s="400"/>
      <c r="K15" s="405"/>
      <c r="L15" s="406"/>
      <c r="M15" s="369"/>
      <c r="N15" s="370"/>
      <c r="O15" s="75"/>
      <c r="P15" s="385"/>
      <c r="Q15" s="349"/>
      <c r="R15" s="373"/>
      <c r="S15" s="374"/>
      <c r="T15" s="381"/>
      <c r="U15" s="357"/>
      <c r="V15" s="357"/>
      <c r="W15" s="357"/>
      <c r="X15" s="382"/>
      <c r="Y15" s="373"/>
      <c r="Z15" s="374"/>
      <c r="AA15" s="369"/>
      <c r="AB15" s="370"/>
      <c r="AD15" s="754"/>
      <c r="AE15" s="755"/>
      <c r="AF15" s="80"/>
      <c r="AN15" s="453" t="s">
        <v>2</v>
      </c>
      <c r="AO15" s="454"/>
      <c r="AP15" s="453" t="s">
        <v>2</v>
      </c>
      <c r="AQ15" s="454"/>
      <c r="AR15" s="371" t="s">
        <v>2</v>
      </c>
      <c r="AS15" s="372"/>
    </row>
    <row r="16" spans="1:45" s="62" customFormat="1" ht="12" customHeight="1">
      <c r="A16" s="79"/>
      <c r="B16" s="383">
        <v>0.4861111111111111</v>
      </c>
      <c r="C16" s="350" t="s">
        <v>54</v>
      </c>
      <c r="D16" s="351"/>
      <c r="E16" s="351"/>
      <c r="F16" s="351"/>
      <c r="G16" s="351"/>
      <c r="H16" s="351"/>
      <c r="I16" s="351"/>
      <c r="J16" s="351"/>
      <c r="K16" s="351"/>
      <c r="L16" s="351"/>
      <c r="M16" s="351"/>
      <c r="N16" s="352"/>
      <c r="O16" s="75"/>
      <c r="P16" s="383"/>
      <c r="Q16" s="347"/>
      <c r="R16" s="375"/>
      <c r="S16" s="376"/>
      <c r="T16" s="377"/>
      <c r="U16" s="351"/>
      <c r="V16" s="351"/>
      <c r="W16" s="351"/>
      <c r="X16" s="378"/>
      <c r="Y16" s="375"/>
      <c r="Z16" s="376"/>
      <c r="AA16" s="365"/>
      <c r="AB16" s="366"/>
      <c r="AD16" s="529" t="s">
        <v>6</v>
      </c>
      <c r="AE16" s="531"/>
      <c r="AN16" s="403"/>
      <c r="AO16" s="404"/>
      <c r="AP16" s="403"/>
      <c r="AQ16" s="404"/>
      <c r="AR16" s="361"/>
      <c r="AS16" s="362"/>
    </row>
    <row r="17" spans="1:56" ht="12" customHeight="1">
      <c r="A17" s="79"/>
      <c r="B17" s="384"/>
      <c r="C17" s="353"/>
      <c r="D17" s="354"/>
      <c r="E17" s="354"/>
      <c r="F17" s="354"/>
      <c r="G17" s="354"/>
      <c r="H17" s="354"/>
      <c r="I17" s="354"/>
      <c r="J17" s="354"/>
      <c r="K17" s="354"/>
      <c r="L17" s="354"/>
      <c r="M17" s="354"/>
      <c r="N17" s="355"/>
      <c r="O17" s="75"/>
      <c r="P17" s="384"/>
      <c r="Q17" s="348"/>
      <c r="R17" s="361"/>
      <c r="S17" s="362"/>
      <c r="T17" s="379"/>
      <c r="U17" s="354"/>
      <c r="V17" s="354"/>
      <c r="W17" s="354"/>
      <c r="X17" s="380"/>
      <c r="Y17" s="361"/>
      <c r="Z17" s="362"/>
      <c r="AA17" s="367"/>
      <c r="AB17" s="368"/>
      <c r="AC17" s="62"/>
      <c r="AD17" s="754"/>
      <c r="AE17" s="755"/>
      <c r="AN17" s="455"/>
      <c r="AO17" s="456"/>
      <c r="AP17" s="455"/>
      <c r="AQ17" s="456"/>
      <c r="AR17" s="451"/>
      <c r="AS17" s="452"/>
    </row>
    <row r="18" spans="1:56" ht="12" customHeight="1" thickBot="1">
      <c r="A18" s="79"/>
      <c r="B18" s="385"/>
      <c r="C18" s="356"/>
      <c r="D18" s="357"/>
      <c r="E18" s="357"/>
      <c r="F18" s="357"/>
      <c r="G18" s="357"/>
      <c r="H18" s="357"/>
      <c r="I18" s="357"/>
      <c r="J18" s="357"/>
      <c r="K18" s="357"/>
      <c r="L18" s="357"/>
      <c r="M18" s="357"/>
      <c r="N18" s="358"/>
      <c r="O18" s="75"/>
      <c r="P18" s="385"/>
      <c r="Q18" s="349"/>
      <c r="R18" s="373"/>
      <c r="S18" s="374"/>
      <c r="T18" s="381"/>
      <c r="U18" s="357"/>
      <c r="V18" s="357"/>
      <c r="W18" s="357"/>
      <c r="X18" s="382"/>
      <c r="Y18" s="373"/>
      <c r="Z18" s="374"/>
      <c r="AA18" s="369"/>
      <c r="AB18" s="370"/>
      <c r="AC18" s="62"/>
      <c r="AD18" s="529" t="s">
        <v>7</v>
      </c>
      <c r="AE18" s="531"/>
      <c r="AN18" s="453" t="s">
        <v>3</v>
      </c>
      <c r="AO18" s="454"/>
      <c r="AP18" s="453" t="s">
        <v>3</v>
      </c>
      <c r="AQ18" s="454"/>
      <c r="AR18" s="371" t="s">
        <v>3</v>
      </c>
      <c r="AS18" s="372"/>
    </row>
    <row r="19" spans="1:56" s="62" customFormat="1" ht="12" customHeight="1">
      <c r="A19" s="79"/>
      <c r="B19" s="383">
        <v>0.51388888888888895</v>
      </c>
      <c r="C19" s="435" t="s">
        <v>199</v>
      </c>
      <c r="D19" s="403" t="s">
        <v>7</v>
      </c>
      <c r="E19" s="404"/>
      <c r="F19" s="395">
        <f>G19+G20+G21</f>
        <v>0</v>
      </c>
      <c r="G19" s="72">
        <v>0</v>
      </c>
      <c r="H19" s="73" t="s">
        <v>50</v>
      </c>
      <c r="I19" s="74">
        <v>0</v>
      </c>
      <c r="J19" s="398">
        <f>I19+I20+I21</f>
        <v>4</v>
      </c>
      <c r="K19" s="401" t="s">
        <v>5</v>
      </c>
      <c r="L19" s="402"/>
      <c r="M19" s="365" t="str">
        <f>D13</f>
        <v>敦賀ＦＵＴ</v>
      </c>
      <c r="N19" s="366"/>
      <c r="O19" s="75"/>
      <c r="P19" s="383"/>
      <c r="Q19" s="347"/>
      <c r="R19" s="375"/>
      <c r="S19" s="376"/>
      <c r="T19" s="377"/>
      <c r="U19" s="351"/>
      <c r="V19" s="351"/>
      <c r="W19" s="351"/>
      <c r="X19" s="378"/>
      <c r="Y19" s="375"/>
      <c r="Z19" s="376"/>
      <c r="AA19" s="365"/>
      <c r="AB19" s="366"/>
      <c r="AD19" s="754"/>
      <c r="AE19" s="755"/>
      <c r="AN19" s="403"/>
      <c r="AO19" s="404"/>
      <c r="AP19" s="403"/>
      <c r="AQ19" s="404"/>
      <c r="AR19" s="361"/>
      <c r="AS19" s="362"/>
    </row>
    <row r="20" spans="1:56" s="62" customFormat="1" ht="12" customHeight="1">
      <c r="A20" s="66"/>
      <c r="B20" s="384"/>
      <c r="C20" s="436"/>
      <c r="D20" s="403"/>
      <c r="E20" s="404"/>
      <c r="F20" s="396"/>
      <c r="G20" s="76">
        <v>0</v>
      </c>
      <c r="H20" s="77" t="s">
        <v>52</v>
      </c>
      <c r="I20" s="78">
        <v>2</v>
      </c>
      <c r="J20" s="399"/>
      <c r="K20" s="403"/>
      <c r="L20" s="404"/>
      <c r="M20" s="367"/>
      <c r="N20" s="368"/>
      <c r="O20" s="75"/>
      <c r="P20" s="384"/>
      <c r="Q20" s="348"/>
      <c r="R20" s="361"/>
      <c r="S20" s="362"/>
      <c r="T20" s="379"/>
      <c r="U20" s="354"/>
      <c r="V20" s="354"/>
      <c r="W20" s="354"/>
      <c r="X20" s="380"/>
      <c r="Y20" s="361"/>
      <c r="Z20" s="362"/>
      <c r="AA20" s="367"/>
      <c r="AB20" s="368"/>
      <c r="AD20" s="529" t="s">
        <v>9</v>
      </c>
      <c r="AE20" s="531"/>
      <c r="AN20" s="455"/>
      <c r="AO20" s="456"/>
      <c r="AP20" s="455"/>
      <c r="AQ20" s="456"/>
      <c r="AR20" s="451"/>
      <c r="AS20" s="452"/>
    </row>
    <row r="21" spans="1:56" s="62" customFormat="1" ht="12" customHeight="1" thickBot="1">
      <c r="A21" s="81"/>
      <c r="B21" s="385"/>
      <c r="C21" s="437"/>
      <c r="D21" s="455"/>
      <c r="E21" s="456"/>
      <c r="F21" s="397"/>
      <c r="G21" s="76">
        <v>0</v>
      </c>
      <c r="H21" s="77" t="s">
        <v>52</v>
      </c>
      <c r="I21" s="78">
        <v>2</v>
      </c>
      <c r="J21" s="400"/>
      <c r="K21" s="405"/>
      <c r="L21" s="406"/>
      <c r="M21" s="367"/>
      <c r="N21" s="368"/>
      <c r="O21" s="75"/>
      <c r="P21" s="385"/>
      <c r="Q21" s="349"/>
      <c r="R21" s="373"/>
      <c r="S21" s="374"/>
      <c r="T21" s="381"/>
      <c r="U21" s="357"/>
      <c r="V21" s="357"/>
      <c r="W21" s="357"/>
      <c r="X21" s="382"/>
      <c r="Y21" s="373"/>
      <c r="Z21" s="374"/>
      <c r="AA21" s="369"/>
      <c r="AB21" s="370"/>
      <c r="AD21" s="754"/>
      <c r="AE21" s="755"/>
      <c r="AN21" s="453" t="s">
        <v>200</v>
      </c>
      <c r="AO21" s="454"/>
      <c r="AP21" s="453" t="s">
        <v>200</v>
      </c>
      <c r="AQ21" s="454"/>
      <c r="AR21" s="371" t="s">
        <v>200</v>
      </c>
      <c r="AS21" s="372"/>
    </row>
    <row r="22" spans="1:56" s="62" customFormat="1" ht="12" customHeight="1">
      <c r="A22" s="81"/>
      <c r="B22" s="383">
        <v>0.55555555555555558</v>
      </c>
      <c r="C22" s="350" t="s">
        <v>54</v>
      </c>
      <c r="D22" s="351"/>
      <c r="E22" s="351"/>
      <c r="F22" s="351"/>
      <c r="G22" s="351"/>
      <c r="H22" s="351"/>
      <c r="I22" s="351"/>
      <c r="J22" s="351"/>
      <c r="K22" s="351"/>
      <c r="L22" s="351"/>
      <c r="M22" s="351"/>
      <c r="N22" s="352"/>
      <c r="O22" s="75"/>
      <c r="P22" s="383"/>
      <c r="Q22" s="347"/>
      <c r="R22" s="375"/>
      <c r="S22" s="376"/>
      <c r="T22" s="377"/>
      <c r="U22" s="351"/>
      <c r="V22" s="351"/>
      <c r="W22" s="351"/>
      <c r="X22" s="378"/>
      <c r="Y22" s="375"/>
      <c r="Z22" s="376"/>
      <c r="AA22" s="365"/>
      <c r="AB22" s="366"/>
      <c r="AD22" s="529" t="s">
        <v>60</v>
      </c>
      <c r="AE22" s="531"/>
      <c r="AF22" s="80"/>
      <c r="AN22" s="403"/>
      <c r="AO22" s="404"/>
      <c r="AP22" s="403"/>
      <c r="AQ22" s="404"/>
      <c r="AR22" s="361"/>
      <c r="AS22" s="362"/>
    </row>
    <row r="23" spans="1:56" ht="12" customHeight="1">
      <c r="B23" s="384"/>
      <c r="C23" s="353"/>
      <c r="D23" s="354"/>
      <c r="E23" s="354"/>
      <c r="F23" s="354"/>
      <c r="G23" s="354"/>
      <c r="H23" s="354"/>
      <c r="I23" s="354"/>
      <c r="J23" s="354"/>
      <c r="K23" s="354"/>
      <c r="L23" s="354"/>
      <c r="M23" s="354"/>
      <c r="N23" s="355"/>
      <c r="O23" s="75"/>
      <c r="P23" s="384"/>
      <c r="Q23" s="348"/>
      <c r="R23" s="361"/>
      <c r="S23" s="362"/>
      <c r="T23" s="379"/>
      <c r="U23" s="354"/>
      <c r="V23" s="354"/>
      <c r="W23" s="354"/>
      <c r="X23" s="380"/>
      <c r="Y23" s="361"/>
      <c r="Z23" s="362"/>
      <c r="AA23" s="367"/>
      <c r="AB23" s="368"/>
      <c r="AC23" s="62"/>
      <c r="AD23" s="754"/>
      <c r="AE23" s="755"/>
      <c r="AN23" s="455"/>
      <c r="AO23" s="456"/>
      <c r="AP23" s="455"/>
      <c r="AQ23" s="456"/>
      <c r="AR23" s="451"/>
      <c r="AS23" s="452"/>
    </row>
    <row r="24" spans="1:56" s="62" customFormat="1" ht="12" customHeight="1" thickBot="1">
      <c r="A24" s="81"/>
      <c r="B24" s="385"/>
      <c r="C24" s="356"/>
      <c r="D24" s="357"/>
      <c r="E24" s="357"/>
      <c r="F24" s="357"/>
      <c r="G24" s="357"/>
      <c r="H24" s="357"/>
      <c r="I24" s="357"/>
      <c r="J24" s="357"/>
      <c r="K24" s="357"/>
      <c r="L24" s="357"/>
      <c r="M24" s="357"/>
      <c r="N24" s="358"/>
      <c r="O24" s="75"/>
      <c r="P24" s="385"/>
      <c r="Q24" s="349"/>
      <c r="R24" s="373"/>
      <c r="S24" s="374"/>
      <c r="T24" s="381"/>
      <c r="U24" s="357"/>
      <c r="V24" s="357"/>
      <c r="W24" s="357"/>
      <c r="X24" s="382"/>
      <c r="Y24" s="373"/>
      <c r="Z24" s="374"/>
      <c r="AA24" s="369"/>
      <c r="AB24" s="370"/>
      <c r="AD24" s="529" t="s">
        <v>8</v>
      </c>
      <c r="AE24" s="531"/>
      <c r="AF24" s="80"/>
    </row>
    <row r="25" spans="1:56" ht="12" customHeight="1">
      <c r="B25" s="383">
        <v>0.58333333333333337</v>
      </c>
      <c r="C25" s="347" t="s">
        <v>182</v>
      </c>
      <c r="D25" s="375" t="str">
        <f>D13</f>
        <v>敦賀ＦＵＴ</v>
      </c>
      <c r="E25" s="376"/>
      <c r="F25" s="377" t="s">
        <v>206</v>
      </c>
      <c r="G25" s="351"/>
      <c r="H25" s="351"/>
      <c r="I25" s="351"/>
      <c r="J25" s="378"/>
      <c r="K25" s="375" t="str">
        <f>K7</f>
        <v>明新ＪＦＣ</v>
      </c>
      <c r="L25" s="376"/>
      <c r="M25" s="365" t="s">
        <v>57</v>
      </c>
      <c r="N25" s="366"/>
      <c r="O25" s="82"/>
      <c r="P25" s="383"/>
      <c r="Q25" s="347"/>
      <c r="R25" s="375"/>
      <c r="S25" s="376"/>
      <c r="T25" s="377"/>
      <c r="U25" s="351"/>
      <c r="V25" s="351"/>
      <c r="W25" s="351"/>
      <c r="X25" s="378"/>
      <c r="Y25" s="375"/>
      <c r="Z25" s="376"/>
      <c r="AA25" s="365"/>
      <c r="AB25" s="366"/>
      <c r="AC25" s="62"/>
      <c r="AD25" s="532"/>
      <c r="AE25" s="534"/>
    </row>
    <row r="26" spans="1:56"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532"/>
      <c r="AE26" s="534"/>
      <c r="AF26" s="80"/>
    </row>
    <row r="27" spans="1:56" ht="12" customHeight="1" thickBot="1">
      <c r="B27" s="385"/>
      <c r="C27" s="349"/>
      <c r="D27" s="373"/>
      <c r="E27" s="374"/>
      <c r="F27" s="381"/>
      <c r="G27" s="357"/>
      <c r="H27" s="357"/>
      <c r="I27" s="357"/>
      <c r="J27" s="382"/>
      <c r="K27" s="373"/>
      <c r="L27" s="374"/>
      <c r="M27" s="367"/>
      <c r="N27" s="368"/>
      <c r="O27" s="82"/>
      <c r="P27" s="385"/>
      <c r="Q27" s="349"/>
      <c r="R27" s="373"/>
      <c r="S27" s="374"/>
      <c r="T27" s="381"/>
      <c r="U27" s="357"/>
      <c r="V27" s="357"/>
      <c r="W27" s="357"/>
      <c r="X27" s="382"/>
      <c r="Y27" s="373"/>
      <c r="Z27" s="374"/>
      <c r="AA27" s="369"/>
      <c r="AB27" s="370"/>
      <c r="AC27" s="62"/>
      <c r="AD27" s="532"/>
      <c r="AE27" s="534"/>
    </row>
    <row r="28" spans="1:56" ht="12" customHeight="1" thickBot="1">
      <c r="B28" s="383">
        <v>0.59722222222222221</v>
      </c>
      <c r="C28" s="347" t="s">
        <v>55</v>
      </c>
      <c r="D28" s="375" t="str">
        <f>D13</f>
        <v>敦賀ＦＵＴ</v>
      </c>
      <c r="E28" s="376"/>
      <c r="F28" s="377" t="s">
        <v>206</v>
      </c>
      <c r="G28" s="351"/>
      <c r="H28" s="351"/>
      <c r="I28" s="351"/>
      <c r="J28" s="378"/>
      <c r="K28" s="375" t="str">
        <f>K13</f>
        <v>吉川ＦＣ</v>
      </c>
      <c r="L28" s="376"/>
      <c r="M28" s="365" t="s">
        <v>57</v>
      </c>
      <c r="N28" s="366"/>
      <c r="O28" s="82"/>
      <c r="P28" s="383"/>
      <c r="Q28" s="347"/>
      <c r="R28" s="375"/>
      <c r="S28" s="376"/>
      <c r="T28" s="377"/>
      <c r="U28" s="351"/>
      <c r="V28" s="351"/>
      <c r="W28" s="351"/>
      <c r="X28" s="378"/>
      <c r="Y28" s="375"/>
      <c r="Z28" s="376"/>
      <c r="AA28" s="365"/>
      <c r="AB28" s="366"/>
      <c r="AC28" s="62"/>
      <c r="AD28" s="345"/>
      <c r="AE28" s="346"/>
    </row>
    <row r="29" spans="1:56" s="62" customFormat="1" ht="12" customHeight="1">
      <c r="A29" s="81"/>
      <c r="B29" s="384"/>
      <c r="C29" s="348"/>
      <c r="D29" s="361"/>
      <c r="E29" s="362"/>
      <c r="F29" s="379"/>
      <c r="G29" s="354"/>
      <c r="H29" s="354"/>
      <c r="I29" s="354"/>
      <c r="J29" s="380"/>
      <c r="K29" s="361"/>
      <c r="L29" s="362"/>
      <c r="M29" s="367"/>
      <c r="N29" s="368"/>
      <c r="O29" s="82"/>
      <c r="P29" s="384"/>
      <c r="Q29" s="348"/>
      <c r="R29" s="361"/>
      <c r="S29" s="362"/>
      <c r="T29" s="379"/>
      <c r="U29" s="354"/>
      <c r="V29" s="354"/>
      <c r="W29" s="354"/>
      <c r="X29" s="380"/>
      <c r="Y29" s="361"/>
      <c r="Z29" s="362"/>
      <c r="AA29" s="367"/>
      <c r="AB29" s="368"/>
      <c r="AD29" s="80"/>
      <c r="AE29" s="80"/>
      <c r="AF29" s="80"/>
    </row>
    <row r="30" spans="1:56" ht="12" customHeight="1" thickBot="1">
      <c r="B30" s="385"/>
      <c r="C30" s="349"/>
      <c r="D30" s="373"/>
      <c r="E30" s="374"/>
      <c r="F30" s="381"/>
      <c r="G30" s="357"/>
      <c r="H30" s="357"/>
      <c r="I30" s="357"/>
      <c r="J30" s="382"/>
      <c r="K30" s="373"/>
      <c r="L30" s="374"/>
      <c r="M30" s="367"/>
      <c r="N30" s="368"/>
      <c r="O30" s="82"/>
      <c r="P30" s="385"/>
      <c r="Q30" s="349"/>
      <c r="R30" s="373"/>
      <c r="S30" s="374"/>
      <c r="T30" s="381"/>
      <c r="U30" s="357"/>
      <c r="V30" s="357"/>
      <c r="W30" s="357"/>
      <c r="X30" s="382"/>
      <c r="Y30" s="373"/>
      <c r="Z30" s="374"/>
      <c r="AA30" s="369"/>
      <c r="AB30" s="370"/>
      <c r="AC30" s="62"/>
    </row>
    <row r="31" spans="1:56" ht="12" customHeight="1">
      <c r="B31" s="383">
        <v>0.61111111111111105</v>
      </c>
      <c r="C31" s="347" t="s">
        <v>182</v>
      </c>
      <c r="D31" s="375" t="str">
        <f>D19</f>
        <v>明新ＪＦＣ</v>
      </c>
      <c r="E31" s="376"/>
      <c r="F31" s="377" t="s">
        <v>206</v>
      </c>
      <c r="G31" s="351"/>
      <c r="H31" s="351"/>
      <c r="I31" s="351"/>
      <c r="J31" s="378"/>
      <c r="K31" s="375" t="str">
        <f>K19</f>
        <v>吉川ＦＣ</v>
      </c>
      <c r="L31" s="376"/>
      <c r="M31" s="365" t="s">
        <v>57</v>
      </c>
      <c r="N31" s="366"/>
      <c r="O31" s="82"/>
      <c r="P31" s="383"/>
      <c r="Q31" s="347"/>
      <c r="R31" s="375"/>
      <c r="S31" s="376"/>
      <c r="T31" s="377"/>
      <c r="U31" s="351"/>
      <c r="V31" s="351"/>
      <c r="W31" s="351"/>
      <c r="X31" s="378"/>
      <c r="Y31" s="375"/>
      <c r="Z31" s="376"/>
      <c r="AA31" s="365"/>
      <c r="AB31" s="366"/>
    </row>
    <row r="32" spans="1:56" s="62" customFormat="1" ht="12" customHeight="1">
      <c r="A32" s="80"/>
      <c r="B32" s="384"/>
      <c r="C32" s="348"/>
      <c r="D32" s="361"/>
      <c r="E32" s="362"/>
      <c r="F32" s="379"/>
      <c r="G32" s="354"/>
      <c r="H32" s="354"/>
      <c r="I32" s="354"/>
      <c r="J32" s="380"/>
      <c r="K32" s="361"/>
      <c r="L32" s="362"/>
      <c r="M32" s="367"/>
      <c r="N32" s="368"/>
      <c r="O32" s="82"/>
      <c r="P32" s="384"/>
      <c r="Q32" s="348"/>
      <c r="R32" s="361"/>
      <c r="S32" s="362"/>
      <c r="T32" s="379"/>
      <c r="U32" s="354"/>
      <c r="V32" s="354"/>
      <c r="W32" s="354"/>
      <c r="X32" s="380"/>
      <c r="Y32" s="361"/>
      <c r="Z32" s="362"/>
      <c r="AA32" s="367"/>
      <c r="AB32" s="368"/>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row>
    <row r="33" spans="2:46" ht="12" customHeight="1" thickBot="1">
      <c r="B33" s="385"/>
      <c r="C33" s="349"/>
      <c r="D33" s="373"/>
      <c r="E33" s="374"/>
      <c r="F33" s="381"/>
      <c r="G33" s="357"/>
      <c r="H33" s="357"/>
      <c r="I33" s="357"/>
      <c r="J33" s="382"/>
      <c r="K33" s="373"/>
      <c r="L33" s="374"/>
      <c r="M33" s="367"/>
      <c r="N33" s="368"/>
      <c r="O33" s="82"/>
      <c r="P33" s="385"/>
      <c r="Q33" s="349"/>
      <c r="R33" s="373"/>
      <c r="S33" s="374"/>
      <c r="T33" s="381"/>
      <c r="U33" s="357"/>
      <c r="V33" s="357"/>
      <c r="W33" s="357"/>
      <c r="X33" s="382"/>
      <c r="Y33" s="373"/>
      <c r="Z33" s="374"/>
      <c r="AA33" s="369"/>
      <c r="AB33" s="370"/>
      <c r="AR33" s="371" t="s">
        <v>7</v>
      </c>
      <c r="AS33" s="372"/>
    </row>
    <row r="34" spans="2:46" ht="15" customHeight="1">
      <c r="B34" s="384"/>
      <c r="C34" s="742" t="s">
        <v>202</v>
      </c>
      <c r="D34" s="743"/>
      <c r="E34" s="743"/>
      <c r="F34" s="744"/>
      <c r="G34" s="744"/>
      <c r="H34" s="744"/>
      <c r="I34" s="744"/>
      <c r="J34" s="744"/>
      <c r="K34" s="743"/>
      <c r="L34" s="743"/>
      <c r="M34" s="743"/>
      <c r="N34" s="745"/>
      <c r="O34" s="75"/>
      <c r="P34" s="383"/>
      <c r="Q34" s="742" t="s">
        <v>201</v>
      </c>
      <c r="R34" s="743"/>
      <c r="S34" s="743"/>
      <c r="T34" s="743"/>
      <c r="U34" s="743"/>
      <c r="V34" s="743"/>
      <c r="W34" s="743"/>
      <c r="X34" s="743"/>
      <c r="Y34" s="743"/>
      <c r="Z34" s="743"/>
      <c r="AA34" s="743"/>
      <c r="AB34" s="745"/>
      <c r="AC34" s="143"/>
      <c r="AR34" s="361"/>
      <c r="AS34" s="362"/>
    </row>
    <row r="35" spans="2:46" ht="15" customHeight="1">
      <c r="B35" s="384"/>
      <c r="C35" s="746"/>
      <c r="D35" s="744"/>
      <c r="E35" s="744"/>
      <c r="F35" s="744"/>
      <c r="G35" s="744"/>
      <c r="H35" s="744"/>
      <c r="I35" s="744"/>
      <c r="J35" s="744"/>
      <c r="K35" s="744"/>
      <c r="L35" s="744"/>
      <c r="M35" s="744"/>
      <c r="N35" s="747"/>
      <c r="O35" s="75"/>
      <c r="P35" s="384"/>
      <c r="Q35" s="746"/>
      <c r="R35" s="744"/>
      <c r="S35" s="744"/>
      <c r="T35" s="744"/>
      <c r="U35" s="744"/>
      <c r="V35" s="744"/>
      <c r="W35" s="744"/>
      <c r="X35" s="744"/>
      <c r="Y35" s="744"/>
      <c r="Z35" s="744"/>
      <c r="AA35" s="744"/>
      <c r="AB35" s="747"/>
    </row>
    <row r="36" spans="2:46" ht="30" customHeight="1" thickBot="1">
      <c r="B36" s="385"/>
      <c r="C36" s="748"/>
      <c r="D36" s="749"/>
      <c r="E36" s="749"/>
      <c r="F36" s="749"/>
      <c r="G36" s="749"/>
      <c r="H36" s="749"/>
      <c r="I36" s="749"/>
      <c r="J36" s="749"/>
      <c r="K36" s="749"/>
      <c r="L36" s="749"/>
      <c r="M36" s="749"/>
      <c r="N36" s="750"/>
      <c r="O36" s="75"/>
      <c r="P36" s="385"/>
      <c r="Q36" s="748"/>
      <c r="R36" s="749"/>
      <c r="S36" s="749"/>
      <c r="T36" s="749"/>
      <c r="U36" s="749"/>
      <c r="V36" s="749"/>
      <c r="W36" s="749"/>
      <c r="X36" s="749"/>
      <c r="Y36" s="749"/>
      <c r="Z36" s="749"/>
      <c r="AA36" s="749"/>
      <c r="AB36" s="750"/>
    </row>
    <row r="37" spans="2:46" ht="12" customHeight="1">
      <c r="B37" s="409" t="s">
        <v>192</v>
      </c>
      <c r="C37" s="410"/>
      <c r="D37" s="410"/>
      <c r="E37" s="410"/>
      <c r="F37" s="410"/>
      <c r="G37" s="410"/>
      <c r="H37" s="410"/>
      <c r="I37" s="410"/>
      <c r="J37" s="410"/>
      <c r="K37" s="410"/>
      <c r="L37" s="410"/>
      <c r="M37" s="410"/>
      <c r="N37" s="411"/>
      <c r="O37" s="82"/>
      <c r="P37" s="409"/>
      <c r="Q37" s="410"/>
      <c r="R37" s="410"/>
      <c r="S37" s="410"/>
      <c r="T37" s="410"/>
      <c r="U37" s="410"/>
      <c r="V37" s="410"/>
      <c r="W37" s="410"/>
      <c r="X37" s="410"/>
      <c r="Y37" s="410"/>
      <c r="Z37" s="410"/>
      <c r="AA37" s="410"/>
      <c r="AB37" s="411"/>
      <c r="AN37" s="403"/>
      <c r="AO37" s="404"/>
      <c r="AP37" s="403"/>
      <c r="AQ37" s="404"/>
      <c r="AR37" s="361"/>
      <c r="AS37" s="362"/>
    </row>
    <row r="38" spans="2:46" ht="12" customHeight="1" thickBot="1">
      <c r="B38" s="415"/>
      <c r="C38" s="416"/>
      <c r="D38" s="416"/>
      <c r="E38" s="416"/>
      <c r="F38" s="416"/>
      <c r="G38" s="416"/>
      <c r="H38" s="416"/>
      <c r="I38" s="416"/>
      <c r="J38" s="416"/>
      <c r="K38" s="416"/>
      <c r="L38" s="416"/>
      <c r="M38" s="416"/>
      <c r="N38" s="417"/>
      <c r="O38" s="82"/>
      <c r="P38" s="415"/>
      <c r="Q38" s="416"/>
      <c r="R38" s="416"/>
      <c r="S38" s="416"/>
      <c r="T38" s="416"/>
      <c r="U38" s="416"/>
      <c r="V38" s="416"/>
      <c r="W38" s="416"/>
      <c r="X38" s="416"/>
      <c r="Y38" s="416"/>
      <c r="Z38" s="416"/>
      <c r="AA38" s="416"/>
      <c r="AB38" s="417"/>
      <c r="AO38" s="453"/>
      <c r="AP38" s="454"/>
      <c r="AQ38" s="453"/>
      <c r="AR38" s="454"/>
      <c r="AS38" s="371"/>
      <c r="AT38" s="372"/>
    </row>
    <row r="39" spans="2:46" ht="20.100000000000001" customHeight="1">
      <c r="B39" s="713" t="s">
        <v>59</v>
      </c>
      <c r="C39" s="713"/>
      <c r="D39" s="713"/>
      <c r="E39" s="713"/>
      <c r="F39" s="713"/>
      <c r="G39" s="713"/>
      <c r="H39" s="713"/>
      <c r="I39" s="713"/>
      <c r="J39" s="713"/>
      <c r="K39" s="713"/>
      <c r="L39" s="713"/>
      <c r="M39" s="713"/>
      <c r="N39" s="713"/>
      <c r="O39" s="83"/>
      <c r="P39" s="713"/>
      <c r="Q39" s="713"/>
      <c r="R39" s="713"/>
      <c r="S39" s="713"/>
      <c r="T39" s="713"/>
      <c r="U39" s="713"/>
      <c r="V39" s="713"/>
      <c r="W39" s="713"/>
      <c r="X39" s="713"/>
      <c r="Y39" s="713"/>
      <c r="Z39" s="713"/>
      <c r="AA39" s="713"/>
      <c r="AB39" s="713"/>
      <c r="AO39" s="403"/>
      <c r="AP39" s="404"/>
      <c r="AQ39" s="403"/>
      <c r="AR39" s="404"/>
      <c r="AS39" s="361"/>
      <c r="AT39" s="362"/>
    </row>
    <row r="40" spans="2:46" ht="12" customHeight="1">
      <c r="AO40" s="403"/>
      <c r="AP40" s="404"/>
      <c r="AQ40" s="403"/>
      <c r="AR40" s="404"/>
      <c r="AS40" s="361"/>
      <c r="AT40" s="362"/>
    </row>
    <row r="41" spans="2:46" ht="12" customHeight="1"/>
    <row r="42" spans="2:46" ht="30" customHeight="1"/>
    <row r="43" spans="2:46" ht="12" customHeight="1"/>
    <row r="44" spans="2:46" ht="30"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13.5" customHeight="1"/>
    <row r="59" ht="13.5" customHeight="1"/>
    <row r="60" ht="14.25" customHeight="1"/>
    <row r="61" ht="13.5" customHeight="1"/>
    <row r="62" ht="14.2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sheetData>
  <mergeCells count="149">
    <mergeCell ref="B10:B12"/>
    <mergeCell ref="C10:N12"/>
    <mergeCell ref="P10:P12"/>
    <mergeCell ref="Q10:Q12"/>
    <mergeCell ref="R10:S12"/>
    <mergeCell ref="T10:X12"/>
    <mergeCell ref="Y10:Z12"/>
    <mergeCell ref="AA10:AB12"/>
    <mergeCell ref="B28:B30"/>
    <mergeCell ref="C28:C30"/>
    <mergeCell ref="D28:E30"/>
    <mergeCell ref="F28:J30"/>
    <mergeCell ref="K28:L30"/>
    <mergeCell ref="M28:N30"/>
    <mergeCell ref="P28:P30"/>
    <mergeCell ref="Q28:Q30"/>
    <mergeCell ref="R28:S30"/>
    <mergeCell ref="T28:X30"/>
    <mergeCell ref="Y28:Z30"/>
    <mergeCell ref="AA28:AB30"/>
    <mergeCell ref="C19:C21"/>
    <mergeCell ref="F19:F21"/>
    <mergeCell ref="J19:J21"/>
    <mergeCell ref="B22:B24"/>
    <mergeCell ref="B34:B36"/>
    <mergeCell ref="P34:P36"/>
    <mergeCell ref="B31:B33"/>
    <mergeCell ref="C31:C33"/>
    <mergeCell ref="F31:J33"/>
    <mergeCell ref="K31:L33"/>
    <mergeCell ref="M31:N33"/>
    <mergeCell ref="P31:P33"/>
    <mergeCell ref="Q31:Q33"/>
    <mergeCell ref="D31:E33"/>
    <mergeCell ref="AN37:AO37"/>
    <mergeCell ref="AP37:AQ37"/>
    <mergeCell ref="AR37:AS37"/>
    <mergeCell ref="T31:X33"/>
    <mergeCell ref="Y31:Z33"/>
    <mergeCell ref="AA31:AB33"/>
    <mergeCell ref="AP18:AQ20"/>
    <mergeCell ref="AR18:AS20"/>
    <mergeCell ref="AD24:AE28"/>
    <mergeCell ref="AR33:AS34"/>
    <mergeCell ref="T22:X24"/>
    <mergeCell ref="Y22:Z24"/>
    <mergeCell ref="AA22:AB24"/>
    <mergeCell ref="AN18:AO20"/>
    <mergeCell ref="AR21:AS23"/>
    <mergeCell ref="AP21:AQ23"/>
    <mergeCell ref="AN21:AO23"/>
    <mergeCell ref="B25:B27"/>
    <mergeCell ref="C25:C27"/>
    <mergeCell ref="T19:X21"/>
    <mergeCell ref="AA19:AB21"/>
    <mergeCell ref="AD20:AE21"/>
    <mergeCell ref="R31:S33"/>
    <mergeCell ref="R19:S21"/>
    <mergeCell ref="Q22:Q24"/>
    <mergeCell ref="R22:S24"/>
    <mergeCell ref="AD18:AE19"/>
    <mergeCell ref="R16:S18"/>
    <mergeCell ref="AA16:AB18"/>
    <mergeCell ref="B16:B18"/>
    <mergeCell ref="Y16:Z18"/>
    <mergeCell ref="D25:E27"/>
    <mergeCell ref="K25:L27"/>
    <mergeCell ref="R25:S27"/>
    <mergeCell ref="T25:X27"/>
    <mergeCell ref="Y25:Z27"/>
    <mergeCell ref="AA25:AB27"/>
    <mergeCell ref="F25:J27"/>
    <mergeCell ref="M25:N27"/>
    <mergeCell ref="P25:P27"/>
    <mergeCell ref="Q25:Q27"/>
    <mergeCell ref="AR12:AS14"/>
    <mergeCell ref="AA7:AB9"/>
    <mergeCell ref="AD8:AE9"/>
    <mergeCell ref="AN15:AO17"/>
    <mergeCell ref="AP15:AQ17"/>
    <mergeCell ref="AR15:AS17"/>
    <mergeCell ref="C22:N24"/>
    <mergeCell ref="D19:E21"/>
    <mergeCell ref="B19:B21"/>
    <mergeCell ref="M19:N21"/>
    <mergeCell ref="P19:P21"/>
    <mergeCell ref="Q19:Q21"/>
    <mergeCell ref="AD16:AE17"/>
    <mergeCell ref="J13:J15"/>
    <mergeCell ref="K13:L15"/>
    <mergeCell ref="M13:N15"/>
    <mergeCell ref="C16:N18"/>
    <mergeCell ref="D13:E15"/>
    <mergeCell ref="AD14:AE15"/>
    <mergeCell ref="Y7:Z9"/>
    <mergeCell ref="Y19:Z21"/>
    <mergeCell ref="K19:L21"/>
    <mergeCell ref="P22:P24"/>
    <mergeCell ref="AD22:AE23"/>
    <mergeCell ref="D6:L6"/>
    <mergeCell ref="R6:Z6"/>
    <mergeCell ref="AD6:AE7"/>
    <mergeCell ref="B7:B9"/>
    <mergeCell ref="C7:C9"/>
    <mergeCell ref="D7:E9"/>
    <mergeCell ref="F7:F9"/>
    <mergeCell ref="J7:J9"/>
    <mergeCell ref="K7:L9"/>
    <mergeCell ref="M7:N9"/>
    <mergeCell ref="R7:S9"/>
    <mergeCell ref="P7:P9"/>
    <mergeCell ref="Q7:Q9"/>
    <mergeCell ref="B4:N4"/>
    <mergeCell ref="P4:AB4"/>
    <mergeCell ref="AD4:AE4"/>
    <mergeCell ref="C5:D5"/>
    <mergeCell ref="E5:N5"/>
    <mergeCell ref="Q5:R5"/>
    <mergeCell ref="S5:AB5"/>
    <mergeCell ref="D2:I2"/>
    <mergeCell ref="J2:N2"/>
    <mergeCell ref="R2:W2"/>
    <mergeCell ref="X2:AB2"/>
    <mergeCell ref="B3:K3"/>
    <mergeCell ref="P3:Y3"/>
    <mergeCell ref="B39:N39"/>
    <mergeCell ref="P39:AB39"/>
    <mergeCell ref="AO38:AP40"/>
    <mergeCell ref="AQ38:AR40"/>
    <mergeCell ref="AS38:AT40"/>
    <mergeCell ref="C34:N36"/>
    <mergeCell ref="B37:N38"/>
    <mergeCell ref="T7:X9"/>
    <mergeCell ref="Q13:Q15"/>
    <mergeCell ref="R13:S15"/>
    <mergeCell ref="T13:X15"/>
    <mergeCell ref="Y13:Z15"/>
    <mergeCell ref="AA13:AB15"/>
    <mergeCell ref="T16:X18"/>
    <mergeCell ref="Q34:AB36"/>
    <mergeCell ref="P37:AB38"/>
    <mergeCell ref="C13:C15"/>
    <mergeCell ref="F13:F15"/>
    <mergeCell ref="B13:B15"/>
    <mergeCell ref="P13:P15"/>
    <mergeCell ref="AD10:AE11"/>
    <mergeCell ref="AD12:AE13"/>
    <mergeCell ref="P16:P18"/>
    <mergeCell ref="Q16:Q18"/>
  </mergeCells>
  <phoneticPr fontId="3"/>
  <conditionalFormatting sqref="AQ38 AS38">
    <cfRule type="containsText" dxfId="81" priority="17" operator="containsText" text="U-10">
      <formula>NOT(ISERROR(SEARCH("U-10",AQ38)))</formula>
    </cfRule>
  </conditionalFormatting>
  <conditionalFormatting sqref="AO38">
    <cfRule type="containsText" dxfId="80" priority="18" operator="containsText" text="U-10">
      <formula>NOT(ISERROR(SEARCH("U-10",AO38)))</formula>
    </cfRule>
  </conditionalFormatting>
  <conditionalFormatting sqref="AD6:AE24 AD28:AE28">
    <cfRule type="containsText" dxfId="79" priority="20" operator="containsText" text="U-10">
      <formula>NOT(ISERROR(SEARCH("U-10",AD6)))</formula>
    </cfRule>
  </conditionalFormatting>
  <conditionalFormatting sqref="K31 R31">
    <cfRule type="containsText" dxfId="78" priority="19" operator="containsText" text="U-10">
      <formula>NOT(ISERROR(SEARCH("U-10",K31)))</formula>
    </cfRule>
  </conditionalFormatting>
  <conditionalFormatting sqref="R7 R13 R16 R19 R22">
    <cfRule type="containsText" dxfId="77" priority="11" operator="containsText" text="U-10">
      <formula>NOT(ISERROR(SEARCH("U-10",R7)))</formula>
    </cfRule>
  </conditionalFormatting>
  <conditionalFormatting sqref="Y31">
    <cfRule type="containsText" dxfId="76" priority="16" operator="containsText" text="U-10">
      <formula>NOT(ISERROR(SEARCH("U-10",Y31)))</formula>
    </cfRule>
  </conditionalFormatting>
  <conditionalFormatting sqref="D31">
    <cfRule type="containsText" dxfId="75" priority="15" operator="containsText" text="U-10">
      <formula>NOT(ISERROR(SEARCH("U-10",D31)))</formula>
    </cfRule>
  </conditionalFormatting>
  <conditionalFormatting sqref="K25 R25">
    <cfRule type="containsText" dxfId="74" priority="8" operator="containsText" text="U-10">
      <formula>NOT(ISERROR(SEARCH("U-10",K25)))</formula>
    </cfRule>
  </conditionalFormatting>
  <conditionalFormatting sqref="D13 AR12 AP15 AR15 AP18 AR18 AP21 AR21 K19 D19 AR33">
    <cfRule type="containsText" dxfId="73" priority="13" operator="containsText" text="U-10">
      <formula>NOT(ISERROR(SEARCH("U-10",D12)))</formula>
    </cfRule>
  </conditionalFormatting>
  <conditionalFormatting sqref="D25">
    <cfRule type="containsText" dxfId="72" priority="6" operator="containsText" text="U-10">
      <formula>NOT(ISERROR(SEARCH("U-10",D25)))</formula>
    </cfRule>
  </conditionalFormatting>
  <conditionalFormatting sqref="Y7 Y13 Y16 Y19 Y22">
    <cfRule type="containsText" dxfId="71" priority="10" operator="containsText" text="U-10">
      <formula>NOT(ISERROR(SEARCH("U-10",Y7)))</formula>
    </cfRule>
  </conditionalFormatting>
  <conditionalFormatting sqref="AD25:AE25">
    <cfRule type="containsText" dxfId="70" priority="9" operator="containsText" text="U-10">
      <formula>NOT(ISERROR(SEARCH("U-10",AD25)))</formula>
    </cfRule>
  </conditionalFormatting>
  <conditionalFormatting sqref="Y25">
    <cfRule type="containsText" dxfId="69" priority="7" operator="containsText" text="U-10">
      <formula>NOT(ISERROR(SEARCH("U-10",Y25)))</formula>
    </cfRule>
  </conditionalFormatting>
  <conditionalFormatting sqref="D7 AN15 AN18 AN21 K13 K7">
    <cfRule type="containsText" dxfId="68" priority="14" operator="containsText" text="U-10">
      <formula>NOT(ISERROR(SEARCH("U-10",D7)))</formula>
    </cfRule>
  </conditionalFormatting>
  <conditionalFormatting sqref="R10">
    <cfRule type="containsText" dxfId="67" priority="5" operator="containsText" text="U-10">
      <formula>NOT(ISERROR(SEARCH("U-10",R10)))</formula>
    </cfRule>
  </conditionalFormatting>
  <conditionalFormatting sqref="Y10">
    <cfRule type="containsText" dxfId="66" priority="4" operator="containsText" text="U-10">
      <formula>NOT(ISERROR(SEARCH("U-10",Y10)))</formula>
    </cfRule>
  </conditionalFormatting>
  <conditionalFormatting sqref="K28 R28">
    <cfRule type="containsText" dxfId="65" priority="3" operator="containsText" text="U-10">
      <formula>NOT(ISERROR(SEARCH("U-10",K28)))</formula>
    </cfRule>
  </conditionalFormatting>
  <conditionalFormatting sqref="Y28">
    <cfRule type="containsText" dxfId="64" priority="2" operator="containsText" text="U-10">
      <formula>NOT(ISERROR(SEARCH("U-10",Y28)))</formula>
    </cfRule>
  </conditionalFormatting>
  <conditionalFormatting sqref="D28">
    <cfRule type="containsText" dxfId="63" priority="1" operator="containsText" text="U-10">
      <formula>NOT(ISERROR(SEARCH("U-10",D28)))</formula>
    </cfRule>
  </conditionalFormatting>
  <pageMargins left="0.3" right="0.2" top="0.64" bottom="0.46" header="0.34" footer="0.27"/>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0" zoomScaleNormal="80" zoomScaleSheetLayoutView="84" workbookViewId="0">
      <selection activeCell="F22" sqref="F22:J24"/>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8" s="60" customFormat="1" ht="24.95" customHeight="1" thickBot="1">
      <c r="A2" s="57"/>
      <c r="B2" s="58" t="s">
        <v>179</v>
      </c>
      <c r="C2" s="59"/>
      <c r="D2" s="449" t="s">
        <v>28</v>
      </c>
      <c r="E2" s="449"/>
      <c r="F2" s="449"/>
      <c r="G2" s="449"/>
      <c r="H2" s="449"/>
      <c r="I2" s="449"/>
      <c r="J2" s="450" t="str">
        <f>AG3</f>
        <v>越前市サッカー場（人工芝）</v>
      </c>
      <c r="K2" s="450"/>
      <c r="L2" s="450"/>
      <c r="M2" s="450"/>
      <c r="N2" s="450"/>
      <c r="P2" s="61" t="str">
        <f>B2</f>
        <v>6/26（日）</v>
      </c>
      <c r="Q2" s="59"/>
      <c r="R2" s="449" t="s">
        <v>29</v>
      </c>
      <c r="S2" s="449"/>
      <c r="T2" s="449"/>
      <c r="U2" s="449"/>
      <c r="V2" s="449"/>
      <c r="W2" s="449"/>
      <c r="X2" s="450" t="str">
        <f>J2</f>
        <v>越前市サッカー場（人工芝）</v>
      </c>
      <c r="Y2" s="450"/>
      <c r="Z2" s="450"/>
      <c r="AA2" s="450"/>
      <c r="AB2" s="450"/>
      <c r="AG2" s="62" t="s">
        <v>30</v>
      </c>
    </row>
    <row r="3" spans="1:38" s="60" customFormat="1" ht="24.95" customHeight="1" thickBot="1">
      <c r="A3" s="57"/>
      <c r="B3" s="448" t="s">
        <v>31</v>
      </c>
      <c r="C3" s="448"/>
      <c r="D3" s="448"/>
      <c r="E3" s="448"/>
      <c r="F3" s="448"/>
      <c r="G3" s="448"/>
      <c r="H3" s="448"/>
      <c r="I3" s="448"/>
      <c r="J3" s="448"/>
      <c r="K3" s="448"/>
      <c r="L3" s="147" t="s">
        <v>32</v>
      </c>
      <c r="M3" s="64">
        <v>0.5</v>
      </c>
      <c r="N3" s="65" t="s">
        <v>62</v>
      </c>
      <c r="P3" s="448" t="str">
        <f>B3</f>
        <v>U11（15分・5分・15分・5分・15分）</v>
      </c>
      <c r="Q3" s="448"/>
      <c r="R3" s="448"/>
      <c r="S3" s="448"/>
      <c r="T3" s="448"/>
      <c r="U3" s="448"/>
      <c r="V3" s="448"/>
      <c r="W3" s="448"/>
      <c r="X3" s="448"/>
      <c r="Y3" s="448"/>
      <c r="Z3" s="147" t="s">
        <v>32</v>
      </c>
      <c r="AA3" s="64">
        <f>M3</f>
        <v>0.5</v>
      </c>
      <c r="AB3" s="65" t="str">
        <f>N3</f>
        <v>第1試合ﾁｰﾑ</v>
      </c>
      <c r="AD3" s="60" t="s">
        <v>33</v>
      </c>
      <c r="AG3" s="62" t="s">
        <v>34</v>
      </c>
    </row>
    <row r="4" spans="1:38"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37</v>
      </c>
      <c r="AE4" s="447"/>
      <c r="AG4" s="62" t="s">
        <v>38</v>
      </c>
    </row>
    <row r="5" spans="1:38" s="60" customFormat="1" ht="24.95" customHeight="1" thickBot="1">
      <c r="A5" s="57"/>
      <c r="B5" s="147" t="s">
        <v>39</v>
      </c>
      <c r="C5" s="448" t="str">
        <f>AD22</f>
        <v>KFC国高</v>
      </c>
      <c r="D5" s="448"/>
      <c r="E5" s="448" t="s">
        <v>40</v>
      </c>
      <c r="F5" s="448"/>
      <c r="G5" s="448"/>
      <c r="H5" s="448"/>
      <c r="I5" s="448"/>
      <c r="J5" s="448"/>
      <c r="K5" s="448"/>
      <c r="L5" s="448"/>
      <c r="M5" s="448"/>
      <c r="N5" s="448"/>
      <c r="P5" s="147" t="s">
        <v>39</v>
      </c>
      <c r="Q5" s="448" t="str">
        <f>C5</f>
        <v>KFC国高</v>
      </c>
      <c r="R5" s="448"/>
      <c r="S5" s="448" t="s">
        <v>40</v>
      </c>
      <c r="T5" s="448"/>
      <c r="U5" s="448"/>
      <c r="V5" s="448"/>
      <c r="W5" s="448"/>
      <c r="X5" s="448"/>
      <c r="Y5" s="448"/>
      <c r="Z5" s="448"/>
      <c r="AA5" s="448"/>
      <c r="AB5" s="448"/>
      <c r="AG5" s="62" t="s">
        <v>41</v>
      </c>
    </row>
    <row r="6" spans="1:38"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8" s="62" customFormat="1" ht="12" customHeight="1">
      <c r="A7" s="66"/>
      <c r="B7" s="383">
        <v>0.54166666666666663</v>
      </c>
      <c r="C7" s="435" t="s">
        <v>49</v>
      </c>
      <c r="D7" s="401" t="str">
        <f>AD22</f>
        <v>KFC国高</v>
      </c>
      <c r="E7" s="402"/>
      <c r="F7" s="395">
        <f>G7+G8+G9</f>
        <v>2</v>
      </c>
      <c r="G7" s="72">
        <v>1</v>
      </c>
      <c r="H7" s="73" t="s">
        <v>50</v>
      </c>
      <c r="I7" s="74">
        <v>1</v>
      </c>
      <c r="J7" s="398">
        <f>I7+I8+I9</f>
        <v>2</v>
      </c>
      <c r="K7" s="407" t="str">
        <f>AD10</f>
        <v>武生ＦＣ</v>
      </c>
      <c r="L7" s="408"/>
      <c r="M7" s="429" t="str">
        <f>K13</f>
        <v>明新ＪＦＣ</v>
      </c>
      <c r="N7" s="432"/>
      <c r="O7" s="75"/>
      <c r="P7" s="383">
        <v>0.54166666666666663</v>
      </c>
      <c r="Q7" s="347"/>
      <c r="R7" s="375"/>
      <c r="S7" s="376"/>
      <c r="T7" s="377"/>
      <c r="U7" s="351"/>
      <c r="V7" s="351"/>
      <c r="W7" s="351"/>
      <c r="X7" s="378"/>
      <c r="Y7" s="375"/>
      <c r="Z7" s="376"/>
      <c r="AA7" s="365"/>
      <c r="AB7" s="366"/>
      <c r="AD7" s="337"/>
      <c r="AE7" s="338"/>
      <c r="AG7" s="62" t="s">
        <v>51</v>
      </c>
    </row>
    <row r="8" spans="1:38" s="62" customFormat="1" ht="12" customHeight="1">
      <c r="A8" s="66"/>
      <c r="B8" s="384"/>
      <c r="C8" s="436"/>
      <c r="D8" s="403"/>
      <c r="E8" s="404"/>
      <c r="F8" s="396"/>
      <c r="G8" s="76">
        <v>0</v>
      </c>
      <c r="H8" s="77" t="s">
        <v>52</v>
      </c>
      <c r="I8" s="78">
        <v>1</v>
      </c>
      <c r="J8" s="399"/>
      <c r="K8" s="403"/>
      <c r="L8" s="404"/>
      <c r="M8" s="430"/>
      <c r="N8" s="433"/>
      <c r="O8" s="75"/>
      <c r="P8" s="384"/>
      <c r="Q8" s="348"/>
      <c r="R8" s="361"/>
      <c r="S8" s="362"/>
      <c r="T8" s="379"/>
      <c r="U8" s="354"/>
      <c r="V8" s="354"/>
      <c r="W8" s="354"/>
      <c r="X8" s="380"/>
      <c r="Y8" s="361"/>
      <c r="Z8" s="362"/>
      <c r="AA8" s="367"/>
      <c r="AB8" s="368"/>
      <c r="AD8" s="335" t="s">
        <v>2</v>
      </c>
      <c r="AE8" s="336"/>
    </row>
    <row r="9" spans="1:38" s="62" customFormat="1" ht="12" customHeight="1" thickBot="1">
      <c r="A9" s="66"/>
      <c r="B9" s="385"/>
      <c r="C9" s="437"/>
      <c r="D9" s="405"/>
      <c r="E9" s="406"/>
      <c r="F9" s="397"/>
      <c r="G9" s="76">
        <v>1</v>
      </c>
      <c r="H9" s="77" t="s">
        <v>52</v>
      </c>
      <c r="I9" s="78">
        <v>0</v>
      </c>
      <c r="J9" s="400"/>
      <c r="K9" s="427"/>
      <c r="L9" s="428"/>
      <c r="M9" s="431"/>
      <c r="N9" s="434"/>
      <c r="O9" s="75"/>
      <c r="P9" s="385"/>
      <c r="Q9" s="349"/>
      <c r="R9" s="373"/>
      <c r="S9" s="374"/>
      <c r="T9" s="381"/>
      <c r="U9" s="357"/>
      <c r="V9" s="357"/>
      <c r="W9" s="357"/>
      <c r="X9" s="382"/>
      <c r="Y9" s="373"/>
      <c r="Z9" s="374"/>
      <c r="AA9" s="369"/>
      <c r="AB9" s="370"/>
      <c r="AD9" s="337"/>
      <c r="AE9" s="338"/>
    </row>
    <row r="10" spans="1:38" s="62" customFormat="1" ht="12" customHeight="1">
      <c r="A10" s="79"/>
      <c r="B10" s="383">
        <v>0.58333333333333337</v>
      </c>
      <c r="C10" s="347" t="s">
        <v>55</v>
      </c>
      <c r="D10" s="375" t="s">
        <v>193</v>
      </c>
      <c r="E10" s="376"/>
      <c r="F10" s="377" t="s">
        <v>56</v>
      </c>
      <c r="G10" s="351"/>
      <c r="H10" s="351"/>
      <c r="I10" s="351"/>
      <c r="J10" s="378"/>
      <c r="K10" s="375" t="s">
        <v>196</v>
      </c>
      <c r="L10" s="376"/>
      <c r="M10" s="365" t="s">
        <v>57</v>
      </c>
      <c r="N10" s="366"/>
      <c r="O10" s="75"/>
      <c r="P10" s="383">
        <v>0.58333333333333337</v>
      </c>
      <c r="Q10" s="347" t="s">
        <v>55</v>
      </c>
      <c r="R10" s="375" t="s">
        <v>194</v>
      </c>
      <c r="S10" s="376"/>
      <c r="T10" s="377" t="s">
        <v>56</v>
      </c>
      <c r="U10" s="351"/>
      <c r="V10" s="351"/>
      <c r="W10" s="351"/>
      <c r="X10" s="378"/>
      <c r="Y10" s="375" t="s">
        <v>195</v>
      </c>
      <c r="Z10" s="376"/>
      <c r="AA10" s="365" t="s">
        <v>57</v>
      </c>
      <c r="AB10" s="366"/>
      <c r="AD10" s="335" t="s">
        <v>3</v>
      </c>
      <c r="AE10" s="336"/>
    </row>
    <row r="11" spans="1:38" s="62" customFormat="1" ht="12" customHeight="1">
      <c r="A11" s="66"/>
      <c r="B11" s="384"/>
      <c r="C11" s="348"/>
      <c r="D11" s="361"/>
      <c r="E11" s="362"/>
      <c r="F11" s="379"/>
      <c r="G11" s="354"/>
      <c r="H11" s="354"/>
      <c r="I11" s="354"/>
      <c r="J11" s="380"/>
      <c r="K11" s="361"/>
      <c r="L11" s="362"/>
      <c r="M11" s="367"/>
      <c r="N11" s="368"/>
      <c r="O11" s="75"/>
      <c r="P11" s="384"/>
      <c r="Q11" s="348"/>
      <c r="R11" s="361"/>
      <c r="S11" s="362"/>
      <c r="T11" s="379"/>
      <c r="U11" s="354"/>
      <c r="V11" s="354"/>
      <c r="W11" s="354"/>
      <c r="X11" s="380"/>
      <c r="Y11" s="361"/>
      <c r="Z11" s="362"/>
      <c r="AA11" s="367"/>
      <c r="AB11" s="368"/>
      <c r="AD11" s="337"/>
      <c r="AE11" s="338"/>
    </row>
    <row r="12" spans="1:38" s="62" customFormat="1" ht="12" customHeight="1" thickBot="1">
      <c r="A12" s="66"/>
      <c r="B12" s="385"/>
      <c r="C12" s="349"/>
      <c r="D12" s="373"/>
      <c r="E12" s="374"/>
      <c r="F12" s="381"/>
      <c r="G12" s="357"/>
      <c r="H12" s="357"/>
      <c r="I12" s="357"/>
      <c r="J12" s="382"/>
      <c r="K12" s="373"/>
      <c r="L12" s="374"/>
      <c r="M12" s="367"/>
      <c r="N12" s="368"/>
      <c r="O12" s="75"/>
      <c r="P12" s="385"/>
      <c r="Q12" s="349"/>
      <c r="R12" s="373"/>
      <c r="S12" s="374"/>
      <c r="T12" s="381"/>
      <c r="U12" s="357"/>
      <c r="V12" s="357"/>
      <c r="W12" s="357"/>
      <c r="X12" s="382"/>
      <c r="Y12" s="373"/>
      <c r="Z12" s="374"/>
      <c r="AA12" s="367"/>
      <c r="AB12" s="368"/>
      <c r="AD12" s="335" t="s">
        <v>25</v>
      </c>
      <c r="AE12" s="336"/>
      <c r="AG12" s="407"/>
      <c r="AH12" s="408"/>
      <c r="AI12" s="407"/>
      <c r="AJ12" s="408"/>
      <c r="AK12" s="359"/>
      <c r="AL12" s="360"/>
    </row>
    <row r="13" spans="1:38" s="62" customFormat="1" ht="12" customHeight="1">
      <c r="A13" s="79"/>
      <c r="B13" s="383">
        <v>0.61111111111111105</v>
      </c>
      <c r="C13" s="435" t="s">
        <v>49</v>
      </c>
      <c r="D13" s="401" t="str">
        <f>D7</f>
        <v>KFC国高</v>
      </c>
      <c r="E13" s="402"/>
      <c r="F13" s="395">
        <f>G13+G14+G15</f>
        <v>5</v>
      </c>
      <c r="G13" s="72">
        <v>2</v>
      </c>
      <c r="H13" s="73" t="s">
        <v>50</v>
      </c>
      <c r="I13" s="74">
        <v>1</v>
      </c>
      <c r="J13" s="398">
        <f>I13+I14+I15</f>
        <v>2</v>
      </c>
      <c r="K13" s="407" t="str">
        <f>AD18</f>
        <v>明新ＪＦＣ</v>
      </c>
      <c r="L13" s="408"/>
      <c r="M13" s="429" t="str">
        <f>K7</f>
        <v>武生ＦＣ</v>
      </c>
      <c r="N13" s="432"/>
      <c r="O13" s="75"/>
      <c r="P13" s="383">
        <v>0.61111111111111105</v>
      </c>
      <c r="Q13" s="347"/>
      <c r="R13" s="375"/>
      <c r="S13" s="376"/>
      <c r="T13" s="377"/>
      <c r="U13" s="351"/>
      <c r="V13" s="351"/>
      <c r="W13" s="351"/>
      <c r="X13" s="378"/>
      <c r="Y13" s="375"/>
      <c r="Z13" s="376"/>
      <c r="AA13" s="365"/>
      <c r="AB13" s="366"/>
      <c r="AD13" s="337"/>
      <c r="AE13" s="338"/>
      <c r="AG13" s="403"/>
      <c r="AH13" s="404"/>
      <c r="AI13" s="403"/>
      <c r="AJ13" s="404"/>
      <c r="AK13" s="361"/>
      <c r="AL13" s="362"/>
    </row>
    <row r="14" spans="1:38" s="62" customFormat="1" ht="12" customHeight="1">
      <c r="A14" s="79"/>
      <c r="B14" s="384"/>
      <c r="C14" s="436"/>
      <c r="D14" s="403"/>
      <c r="E14" s="404"/>
      <c r="F14" s="396"/>
      <c r="G14" s="76">
        <v>2</v>
      </c>
      <c r="H14" s="77" t="s">
        <v>52</v>
      </c>
      <c r="I14" s="78">
        <v>1</v>
      </c>
      <c r="J14" s="399"/>
      <c r="K14" s="403"/>
      <c r="L14" s="404"/>
      <c r="M14" s="430"/>
      <c r="N14" s="433"/>
      <c r="O14" s="75"/>
      <c r="P14" s="384"/>
      <c r="Q14" s="348"/>
      <c r="R14" s="361"/>
      <c r="S14" s="362"/>
      <c r="T14" s="379"/>
      <c r="U14" s="354"/>
      <c r="V14" s="354"/>
      <c r="W14" s="354"/>
      <c r="X14" s="380"/>
      <c r="Y14" s="361"/>
      <c r="Z14" s="362"/>
      <c r="AA14" s="367"/>
      <c r="AB14" s="368"/>
      <c r="AD14" s="335" t="s">
        <v>5</v>
      </c>
      <c r="AE14" s="336"/>
      <c r="AG14" s="427"/>
      <c r="AH14" s="428"/>
      <c r="AI14" s="427"/>
      <c r="AJ14" s="428"/>
      <c r="AK14" s="363"/>
      <c r="AL14" s="364"/>
    </row>
    <row r="15" spans="1:38" s="62" customFormat="1" ht="12" customHeight="1" thickBot="1">
      <c r="A15" s="66"/>
      <c r="B15" s="385"/>
      <c r="C15" s="437"/>
      <c r="D15" s="405"/>
      <c r="E15" s="406"/>
      <c r="F15" s="397"/>
      <c r="G15" s="76">
        <v>1</v>
      </c>
      <c r="H15" s="77" t="s">
        <v>52</v>
      </c>
      <c r="I15" s="78">
        <v>0</v>
      </c>
      <c r="J15" s="400"/>
      <c r="K15" s="405"/>
      <c r="L15" s="406"/>
      <c r="M15" s="431"/>
      <c r="N15" s="434"/>
      <c r="O15" s="75"/>
      <c r="P15" s="385"/>
      <c r="Q15" s="349"/>
      <c r="R15" s="373"/>
      <c r="S15" s="374"/>
      <c r="T15" s="381"/>
      <c r="U15" s="357"/>
      <c r="V15" s="357"/>
      <c r="W15" s="357"/>
      <c r="X15" s="382"/>
      <c r="Y15" s="373"/>
      <c r="Z15" s="374"/>
      <c r="AA15" s="369"/>
      <c r="AB15" s="370"/>
      <c r="AD15" s="337"/>
      <c r="AE15" s="338"/>
      <c r="AF15" s="80"/>
    </row>
    <row r="16" spans="1:38" s="62" customFormat="1" ht="12" customHeight="1">
      <c r="A16" s="79"/>
      <c r="B16" s="383">
        <v>0.65277777777777779</v>
      </c>
      <c r="C16" s="347" t="s">
        <v>55</v>
      </c>
      <c r="D16" s="375" t="s">
        <v>193</v>
      </c>
      <c r="E16" s="376"/>
      <c r="F16" s="377" t="s">
        <v>56</v>
      </c>
      <c r="G16" s="351"/>
      <c r="H16" s="351"/>
      <c r="I16" s="351"/>
      <c r="J16" s="378"/>
      <c r="K16" s="375" t="str">
        <f>Y10</f>
        <v>ゴールデンキッカーズU9</v>
      </c>
      <c r="L16" s="376"/>
      <c r="M16" s="365" t="s">
        <v>57</v>
      </c>
      <c r="N16" s="366"/>
      <c r="O16" s="75"/>
      <c r="P16" s="383">
        <v>0.65277777777777779</v>
      </c>
      <c r="Q16" s="347" t="s">
        <v>55</v>
      </c>
      <c r="R16" s="375" t="str">
        <f>K10</f>
        <v>吉川U9</v>
      </c>
      <c r="S16" s="376"/>
      <c r="T16" s="377" t="s">
        <v>56</v>
      </c>
      <c r="U16" s="351"/>
      <c r="V16" s="351"/>
      <c r="W16" s="351"/>
      <c r="X16" s="378"/>
      <c r="Y16" s="375" t="str">
        <f>R10</f>
        <v>武生U9</v>
      </c>
      <c r="Z16" s="376"/>
      <c r="AA16" s="365" t="s">
        <v>57</v>
      </c>
      <c r="AB16" s="366"/>
      <c r="AD16" s="335" t="s">
        <v>6</v>
      </c>
      <c r="AE16" s="336"/>
    </row>
    <row r="17" spans="1:38" ht="12" customHeight="1">
      <c r="A17" s="79"/>
      <c r="B17" s="384"/>
      <c r="C17" s="348"/>
      <c r="D17" s="361"/>
      <c r="E17" s="362"/>
      <c r="F17" s="379"/>
      <c r="G17" s="354"/>
      <c r="H17" s="354"/>
      <c r="I17" s="354"/>
      <c r="J17" s="380"/>
      <c r="K17" s="361"/>
      <c r="L17" s="362"/>
      <c r="M17" s="367"/>
      <c r="N17" s="368"/>
      <c r="O17" s="75"/>
      <c r="P17" s="384"/>
      <c r="Q17" s="348"/>
      <c r="R17" s="361"/>
      <c r="S17" s="362"/>
      <c r="T17" s="379"/>
      <c r="U17" s="354"/>
      <c r="V17" s="354"/>
      <c r="W17" s="354"/>
      <c r="X17" s="380"/>
      <c r="Y17" s="361"/>
      <c r="Z17" s="362"/>
      <c r="AA17" s="367"/>
      <c r="AB17" s="368"/>
      <c r="AC17" s="62"/>
      <c r="AD17" s="337"/>
      <c r="AE17" s="338"/>
    </row>
    <row r="18" spans="1:38" ht="12" customHeight="1" thickBot="1">
      <c r="A18" s="79"/>
      <c r="B18" s="385"/>
      <c r="C18" s="349"/>
      <c r="D18" s="373"/>
      <c r="E18" s="374"/>
      <c r="F18" s="381"/>
      <c r="G18" s="357"/>
      <c r="H18" s="357"/>
      <c r="I18" s="357"/>
      <c r="J18" s="382"/>
      <c r="K18" s="373"/>
      <c r="L18" s="374"/>
      <c r="M18" s="367"/>
      <c r="N18" s="368"/>
      <c r="O18" s="75"/>
      <c r="P18" s="385"/>
      <c r="Q18" s="349"/>
      <c r="R18" s="373"/>
      <c r="S18" s="374"/>
      <c r="T18" s="381"/>
      <c r="U18" s="357"/>
      <c r="V18" s="357"/>
      <c r="W18" s="357"/>
      <c r="X18" s="382"/>
      <c r="Y18" s="373"/>
      <c r="Z18" s="374"/>
      <c r="AA18" s="367"/>
      <c r="AB18" s="368"/>
      <c r="AC18" s="62"/>
      <c r="AD18" s="335" t="s">
        <v>7</v>
      </c>
      <c r="AE18" s="336"/>
    </row>
    <row r="19" spans="1:38" s="62" customFormat="1" ht="12" customHeight="1">
      <c r="A19" s="79"/>
      <c r="B19" s="383">
        <v>0.68055555555555547</v>
      </c>
      <c r="C19" s="435" t="s">
        <v>49</v>
      </c>
      <c r="D19" s="401" t="str">
        <f>K7</f>
        <v>武生ＦＣ</v>
      </c>
      <c r="E19" s="402"/>
      <c r="F19" s="395">
        <f>G19+G20+G21</f>
        <v>14</v>
      </c>
      <c r="G19" s="72">
        <v>3</v>
      </c>
      <c r="H19" s="73" t="s">
        <v>50</v>
      </c>
      <c r="I19" s="74">
        <v>0</v>
      </c>
      <c r="J19" s="398">
        <f>I19+I20+I21</f>
        <v>0</v>
      </c>
      <c r="K19" s="407" t="str">
        <f>K13</f>
        <v>明新ＪＦＣ</v>
      </c>
      <c r="L19" s="408"/>
      <c r="M19" s="429" t="str">
        <f>D13</f>
        <v>KFC国高</v>
      </c>
      <c r="N19" s="432"/>
      <c r="O19" s="75"/>
      <c r="P19" s="383">
        <v>0.68055555555555547</v>
      </c>
      <c r="Q19" s="347"/>
      <c r="R19" s="375"/>
      <c r="S19" s="376"/>
      <c r="T19" s="377"/>
      <c r="U19" s="351"/>
      <c r="V19" s="351"/>
      <c r="W19" s="351"/>
      <c r="X19" s="378"/>
      <c r="Y19" s="375"/>
      <c r="Z19" s="376"/>
      <c r="AA19" s="365"/>
      <c r="AB19" s="366"/>
      <c r="AD19" s="337"/>
      <c r="AE19" s="338"/>
    </row>
    <row r="20" spans="1:38" s="62" customFormat="1" ht="12" customHeight="1">
      <c r="A20" s="66"/>
      <c r="B20" s="384"/>
      <c r="C20" s="436"/>
      <c r="D20" s="403"/>
      <c r="E20" s="404"/>
      <c r="F20" s="396"/>
      <c r="G20" s="76">
        <v>4</v>
      </c>
      <c r="H20" s="77" t="s">
        <v>52</v>
      </c>
      <c r="I20" s="78">
        <v>0</v>
      </c>
      <c r="J20" s="399"/>
      <c r="K20" s="403"/>
      <c r="L20" s="404"/>
      <c r="M20" s="430"/>
      <c r="N20" s="433"/>
      <c r="O20" s="75"/>
      <c r="P20" s="384"/>
      <c r="Q20" s="348"/>
      <c r="R20" s="361"/>
      <c r="S20" s="362"/>
      <c r="T20" s="379"/>
      <c r="U20" s="354"/>
      <c r="V20" s="354"/>
      <c r="W20" s="354"/>
      <c r="X20" s="380"/>
      <c r="Y20" s="361"/>
      <c r="Z20" s="362"/>
      <c r="AA20" s="367"/>
      <c r="AB20" s="368"/>
      <c r="AD20" s="335" t="s">
        <v>9</v>
      </c>
      <c r="AE20" s="336"/>
    </row>
    <row r="21" spans="1:38" s="62" customFormat="1" ht="12" customHeight="1" thickBot="1">
      <c r="A21" s="81"/>
      <c r="B21" s="385"/>
      <c r="C21" s="437"/>
      <c r="D21" s="405"/>
      <c r="E21" s="406"/>
      <c r="F21" s="397"/>
      <c r="G21" s="76">
        <v>7</v>
      </c>
      <c r="H21" s="77" t="s">
        <v>52</v>
      </c>
      <c r="I21" s="78">
        <v>0</v>
      </c>
      <c r="J21" s="400"/>
      <c r="K21" s="405"/>
      <c r="L21" s="406"/>
      <c r="M21" s="431"/>
      <c r="N21" s="434"/>
      <c r="O21" s="75"/>
      <c r="P21" s="385"/>
      <c r="Q21" s="349"/>
      <c r="R21" s="373"/>
      <c r="S21" s="374"/>
      <c r="T21" s="381"/>
      <c r="U21" s="357"/>
      <c r="V21" s="357"/>
      <c r="W21" s="357"/>
      <c r="X21" s="382"/>
      <c r="Y21" s="373"/>
      <c r="Z21" s="374"/>
      <c r="AA21" s="369"/>
      <c r="AB21" s="370"/>
      <c r="AD21" s="337"/>
      <c r="AE21" s="338"/>
    </row>
    <row r="22" spans="1:38" s="62" customFormat="1" ht="12" customHeight="1">
      <c r="A22" s="81"/>
      <c r="B22" s="383">
        <v>0.72222222222222221</v>
      </c>
      <c r="C22" s="347" t="s">
        <v>55</v>
      </c>
      <c r="D22" s="375" t="s">
        <v>193</v>
      </c>
      <c r="E22" s="376"/>
      <c r="F22" s="377" t="s">
        <v>56</v>
      </c>
      <c r="G22" s="351"/>
      <c r="H22" s="351"/>
      <c r="I22" s="351"/>
      <c r="J22" s="378"/>
      <c r="K22" s="375" t="str">
        <f>R10</f>
        <v>武生U9</v>
      </c>
      <c r="L22" s="376"/>
      <c r="M22" s="365" t="s">
        <v>57</v>
      </c>
      <c r="N22" s="366"/>
      <c r="O22" s="75"/>
      <c r="P22" s="383">
        <v>0.72222222222222221</v>
      </c>
      <c r="Q22" s="347" t="s">
        <v>55</v>
      </c>
      <c r="R22" s="375" t="str">
        <f>R16</f>
        <v>吉川U9</v>
      </c>
      <c r="S22" s="376"/>
      <c r="T22" s="377" t="s">
        <v>56</v>
      </c>
      <c r="U22" s="351"/>
      <c r="V22" s="351"/>
      <c r="W22" s="351"/>
      <c r="X22" s="378"/>
      <c r="Y22" s="375" t="str">
        <f>Y10</f>
        <v>ゴールデンキッカーズU9</v>
      </c>
      <c r="Z22" s="376"/>
      <c r="AA22" s="365" t="s">
        <v>57</v>
      </c>
      <c r="AB22" s="366"/>
      <c r="AD22" s="335" t="s">
        <v>60</v>
      </c>
      <c r="AE22" s="336"/>
      <c r="AF22" s="80"/>
    </row>
    <row r="23" spans="1:38"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row>
    <row r="24" spans="1:38" s="62" customFormat="1" ht="12" customHeight="1" thickBot="1">
      <c r="A24" s="81"/>
      <c r="B24" s="385"/>
      <c r="C24" s="349"/>
      <c r="D24" s="373"/>
      <c r="E24" s="374"/>
      <c r="F24" s="381"/>
      <c r="G24" s="357"/>
      <c r="H24" s="357"/>
      <c r="I24" s="357"/>
      <c r="J24" s="382"/>
      <c r="K24" s="373"/>
      <c r="L24" s="374"/>
      <c r="M24" s="367"/>
      <c r="N24" s="368"/>
      <c r="O24" s="75"/>
      <c r="P24" s="385"/>
      <c r="Q24" s="349"/>
      <c r="R24" s="373"/>
      <c r="S24" s="374"/>
      <c r="T24" s="381"/>
      <c r="U24" s="357"/>
      <c r="V24" s="357"/>
      <c r="W24" s="357"/>
      <c r="X24" s="382"/>
      <c r="Y24" s="373"/>
      <c r="Z24" s="374"/>
      <c r="AA24" s="367"/>
      <c r="AB24" s="368"/>
      <c r="AD24" s="335" t="s">
        <v>8</v>
      </c>
      <c r="AE24" s="336"/>
      <c r="AF24" s="80"/>
    </row>
    <row r="25" spans="1:38" ht="12" customHeight="1" thickBot="1">
      <c r="B25" s="383">
        <v>0.74305555555555547</v>
      </c>
      <c r="C25" s="347" t="s">
        <v>55</v>
      </c>
      <c r="D25" s="375" t="s">
        <v>3</v>
      </c>
      <c r="E25" s="376"/>
      <c r="F25" s="377" t="s">
        <v>180</v>
      </c>
      <c r="G25" s="351"/>
      <c r="H25" s="351"/>
      <c r="I25" s="351"/>
      <c r="J25" s="378"/>
      <c r="K25" s="375" t="str">
        <f>D7</f>
        <v>KFC国高</v>
      </c>
      <c r="L25" s="376"/>
      <c r="M25" s="365" t="s">
        <v>57</v>
      </c>
      <c r="N25" s="366"/>
      <c r="O25" s="82"/>
      <c r="P25" s="383"/>
      <c r="Q25" s="347"/>
      <c r="R25" s="375"/>
      <c r="S25" s="376"/>
      <c r="T25" s="377"/>
      <c r="U25" s="351"/>
      <c r="V25" s="351"/>
      <c r="W25" s="351"/>
      <c r="X25" s="378"/>
      <c r="Y25" s="375"/>
      <c r="Z25" s="376"/>
      <c r="AA25" s="365"/>
      <c r="AB25" s="366"/>
      <c r="AC25" s="62"/>
      <c r="AD25" s="345"/>
      <c r="AE25" s="346"/>
    </row>
    <row r="26" spans="1:38"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row>
    <row r="27" spans="1:38" ht="12" customHeight="1" thickBot="1">
      <c r="B27" s="385"/>
      <c r="C27" s="349"/>
      <c r="D27" s="373"/>
      <c r="E27" s="374"/>
      <c r="F27" s="381"/>
      <c r="G27" s="357"/>
      <c r="H27" s="357"/>
      <c r="I27" s="357"/>
      <c r="J27" s="382"/>
      <c r="K27" s="373"/>
      <c r="L27" s="374"/>
      <c r="M27" s="367"/>
      <c r="N27" s="368"/>
      <c r="O27" s="82"/>
      <c r="P27" s="385"/>
      <c r="Q27" s="349"/>
      <c r="R27" s="373"/>
      <c r="S27" s="374"/>
      <c r="T27" s="381"/>
      <c r="U27" s="357"/>
      <c r="V27" s="357"/>
      <c r="W27" s="357"/>
      <c r="X27" s="382"/>
      <c r="Y27" s="373"/>
      <c r="Z27" s="374"/>
      <c r="AA27" s="369"/>
      <c r="AB27" s="370"/>
      <c r="AC27" s="62"/>
      <c r="AG27" s="407"/>
      <c r="AH27" s="408"/>
      <c r="AI27" s="407"/>
      <c r="AJ27" s="408"/>
      <c r="AK27" s="359"/>
      <c r="AL27" s="360"/>
    </row>
    <row r="28" spans="1:38" ht="12" customHeight="1">
      <c r="B28" s="383">
        <v>0.75694444444444453</v>
      </c>
      <c r="C28" s="347" t="s">
        <v>55</v>
      </c>
      <c r="D28" s="375" t="str">
        <f>K13</f>
        <v>明新ＪＦＣ</v>
      </c>
      <c r="E28" s="376"/>
      <c r="F28" s="377" t="s">
        <v>180</v>
      </c>
      <c r="G28" s="351"/>
      <c r="H28" s="351"/>
      <c r="I28" s="351"/>
      <c r="J28" s="378"/>
      <c r="K28" s="375" t="str">
        <f>K25</f>
        <v>KFC国高</v>
      </c>
      <c r="L28" s="376"/>
      <c r="M28" s="365" t="s">
        <v>57</v>
      </c>
      <c r="N28" s="366"/>
      <c r="O28" s="75"/>
      <c r="P28" s="146"/>
      <c r="Q28" s="347"/>
      <c r="R28" s="375"/>
      <c r="S28" s="376"/>
      <c r="T28" s="377"/>
      <c r="U28" s="351"/>
      <c r="V28" s="351"/>
      <c r="W28" s="351"/>
      <c r="X28" s="378"/>
      <c r="Y28" s="375"/>
      <c r="Z28" s="376"/>
      <c r="AA28" s="365"/>
      <c r="AB28" s="366"/>
      <c r="AG28" s="403"/>
      <c r="AH28" s="404"/>
      <c r="AI28" s="403"/>
      <c r="AJ28" s="404"/>
      <c r="AK28" s="361"/>
      <c r="AL28" s="362"/>
    </row>
    <row r="29" spans="1:38" ht="12" customHeight="1">
      <c r="B29" s="384"/>
      <c r="C29" s="348"/>
      <c r="D29" s="361"/>
      <c r="E29" s="362"/>
      <c r="F29" s="379"/>
      <c r="G29" s="354"/>
      <c r="H29" s="354"/>
      <c r="I29" s="354"/>
      <c r="J29" s="380"/>
      <c r="K29" s="361"/>
      <c r="L29" s="362"/>
      <c r="M29" s="367"/>
      <c r="N29" s="368"/>
      <c r="O29" s="75"/>
      <c r="P29" s="146"/>
      <c r="Q29" s="348"/>
      <c r="R29" s="361"/>
      <c r="S29" s="362"/>
      <c r="T29" s="379"/>
      <c r="U29" s="354"/>
      <c r="V29" s="354"/>
      <c r="W29" s="354"/>
      <c r="X29" s="380"/>
      <c r="Y29" s="361"/>
      <c r="Z29" s="362"/>
      <c r="AA29" s="367"/>
      <c r="AB29" s="368"/>
      <c r="AG29" s="427"/>
      <c r="AH29" s="428"/>
      <c r="AI29" s="427"/>
      <c r="AJ29" s="428"/>
      <c r="AK29" s="363"/>
      <c r="AL29" s="364"/>
    </row>
    <row r="30" spans="1:38" ht="12" customHeight="1" thickBot="1">
      <c r="B30" s="385"/>
      <c r="C30" s="349"/>
      <c r="D30" s="373"/>
      <c r="E30" s="374"/>
      <c r="F30" s="381"/>
      <c r="G30" s="357"/>
      <c r="H30" s="357"/>
      <c r="I30" s="357"/>
      <c r="J30" s="382"/>
      <c r="K30" s="373"/>
      <c r="L30" s="374"/>
      <c r="M30" s="367"/>
      <c r="N30" s="368"/>
      <c r="O30" s="75"/>
      <c r="P30" s="146"/>
      <c r="Q30" s="349"/>
      <c r="R30" s="373"/>
      <c r="S30" s="374"/>
      <c r="T30" s="381"/>
      <c r="U30" s="357"/>
      <c r="V30" s="357"/>
      <c r="W30" s="357"/>
      <c r="X30" s="382"/>
      <c r="Y30" s="373"/>
      <c r="Z30" s="374"/>
      <c r="AA30" s="369"/>
      <c r="AB30" s="370"/>
      <c r="AG30" s="407"/>
      <c r="AH30" s="408"/>
      <c r="AI30" s="407"/>
      <c r="AJ30" s="408"/>
      <c r="AK30" s="359"/>
      <c r="AL30" s="360"/>
    </row>
    <row r="31" spans="1:38" ht="12" customHeight="1">
      <c r="B31" s="383">
        <v>0.77083333333333337</v>
      </c>
      <c r="C31" s="347" t="s">
        <v>55</v>
      </c>
      <c r="D31" s="375" t="str">
        <f>K19</f>
        <v>明新ＪＦＣ</v>
      </c>
      <c r="E31" s="376"/>
      <c r="F31" s="377" t="s">
        <v>180</v>
      </c>
      <c r="G31" s="351"/>
      <c r="H31" s="351"/>
      <c r="I31" s="351"/>
      <c r="J31" s="378"/>
      <c r="K31" s="375" t="str">
        <f>D25</f>
        <v>武生ＦＣ</v>
      </c>
      <c r="L31" s="376"/>
      <c r="M31" s="365" t="s">
        <v>57</v>
      </c>
      <c r="N31" s="366"/>
      <c r="O31" s="75"/>
      <c r="P31" s="383"/>
      <c r="Q31" s="347"/>
      <c r="R31" s="361"/>
      <c r="S31" s="362"/>
      <c r="T31" s="353"/>
      <c r="U31" s="354"/>
      <c r="V31" s="354"/>
      <c r="W31" s="354"/>
      <c r="X31" s="355"/>
      <c r="Y31" s="361"/>
      <c r="Z31" s="362"/>
      <c r="AA31" s="365"/>
      <c r="AB31" s="366"/>
      <c r="AC31" s="143"/>
      <c r="AG31" s="403"/>
      <c r="AH31" s="404"/>
      <c r="AI31" s="403"/>
      <c r="AJ31" s="404"/>
      <c r="AK31" s="361"/>
      <c r="AL31" s="362"/>
    </row>
    <row r="32" spans="1:38" ht="12" customHeight="1">
      <c r="B32" s="384"/>
      <c r="C32" s="348"/>
      <c r="D32" s="361"/>
      <c r="E32" s="362"/>
      <c r="F32" s="379"/>
      <c r="G32" s="354"/>
      <c r="H32" s="354"/>
      <c r="I32" s="354"/>
      <c r="J32" s="380"/>
      <c r="K32" s="361"/>
      <c r="L32" s="362"/>
      <c r="M32" s="367"/>
      <c r="N32" s="368"/>
      <c r="O32" s="75"/>
      <c r="P32" s="384"/>
      <c r="Q32" s="348"/>
      <c r="R32" s="361"/>
      <c r="S32" s="362"/>
      <c r="T32" s="353"/>
      <c r="U32" s="354"/>
      <c r="V32" s="354"/>
      <c r="W32" s="354"/>
      <c r="X32" s="355"/>
      <c r="Y32" s="361"/>
      <c r="Z32" s="362"/>
      <c r="AA32" s="367"/>
      <c r="AB32" s="368"/>
      <c r="AG32" s="427"/>
      <c r="AH32" s="428"/>
      <c r="AI32" s="427"/>
      <c r="AJ32" s="428"/>
      <c r="AK32" s="363"/>
      <c r="AL32" s="364"/>
    </row>
    <row r="33" spans="2:46" ht="12" customHeight="1" thickBot="1">
      <c r="B33" s="385"/>
      <c r="C33" s="349"/>
      <c r="D33" s="373"/>
      <c r="E33" s="374"/>
      <c r="F33" s="381"/>
      <c r="G33" s="357"/>
      <c r="H33" s="357"/>
      <c r="I33" s="357"/>
      <c r="J33" s="382"/>
      <c r="K33" s="373"/>
      <c r="L33" s="374"/>
      <c r="M33" s="367"/>
      <c r="N33" s="368"/>
      <c r="O33" s="75"/>
      <c r="P33" s="385"/>
      <c r="Q33" s="349"/>
      <c r="R33" s="373"/>
      <c r="S33" s="374"/>
      <c r="T33" s="356"/>
      <c r="U33" s="357"/>
      <c r="V33" s="357"/>
      <c r="W33" s="357"/>
      <c r="X33" s="358"/>
      <c r="Y33" s="373"/>
      <c r="Z33" s="374"/>
      <c r="AA33" s="369"/>
      <c r="AB33" s="370"/>
    </row>
    <row r="34" spans="2:46" ht="30" customHeight="1">
      <c r="B34" s="384"/>
      <c r="C34" s="350"/>
      <c r="D34" s="351"/>
      <c r="E34" s="351"/>
      <c r="F34" s="354"/>
      <c r="G34" s="354"/>
      <c r="H34" s="354"/>
      <c r="I34" s="354"/>
      <c r="J34" s="354"/>
      <c r="K34" s="351"/>
      <c r="L34" s="351"/>
      <c r="M34" s="351"/>
      <c r="N34" s="352"/>
      <c r="O34" s="75"/>
      <c r="P34" s="383"/>
      <c r="Q34" s="350"/>
      <c r="R34" s="351"/>
      <c r="S34" s="351"/>
      <c r="T34" s="351"/>
      <c r="U34" s="351"/>
      <c r="V34" s="351"/>
      <c r="W34" s="351"/>
      <c r="X34" s="351"/>
      <c r="Y34" s="351"/>
      <c r="Z34" s="351"/>
      <c r="AA34" s="351"/>
      <c r="AB34" s="352"/>
    </row>
    <row r="35" spans="2:46" ht="12" customHeight="1">
      <c r="B35" s="384"/>
      <c r="C35" s="353"/>
      <c r="D35" s="354"/>
      <c r="E35" s="354"/>
      <c r="F35" s="354"/>
      <c r="G35" s="354"/>
      <c r="H35" s="354"/>
      <c r="I35" s="354"/>
      <c r="J35" s="354"/>
      <c r="K35" s="354"/>
      <c r="L35" s="354"/>
      <c r="M35" s="354"/>
      <c r="N35" s="355"/>
      <c r="O35" s="75"/>
      <c r="P35" s="384"/>
      <c r="Q35" s="353"/>
      <c r="R35" s="354"/>
      <c r="S35" s="354"/>
      <c r="T35" s="354"/>
      <c r="U35" s="354"/>
      <c r="V35" s="354"/>
      <c r="W35" s="354"/>
      <c r="X35" s="354"/>
      <c r="Y35" s="354"/>
      <c r="Z35" s="354"/>
      <c r="AA35" s="354"/>
      <c r="AB35" s="355"/>
    </row>
    <row r="36" spans="2:46" ht="12" customHeight="1" thickBot="1">
      <c r="B36" s="385"/>
      <c r="C36" s="356"/>
      <c r="D36" s="357"/>
      <c r="E36" s="357"/>
      <c r="F36" s="357"/>
      <c r="G36" s="357"/>
      <c r="H36" s="357"/>
      <c r="I36" s="357"/>
      <c r="J36" s="357"/>
      <c r="K36" s="357"/>
      <c r="L36" s="357"/>
      <c r="M36" s="357"/>
      <c r="N36" s="358"/>
      <c r="O36" s="75"/>
      <c r="P36" s="385"/>
      <c r="Q36" s="356"/>
      <c r="R36" s="357"/>
      <c r="S36" s="357"/>
      <c r="T36" s="357"/>
      <c r="U36" s="357"/>
      <c r="V36" s="357"/>
      <c r="W36" s="357"/>
      <c r="X36" s="357"/>
      <c r="Y36" s="357"/>
      <c r="Z36" s="357"/>
      <c r="AA36" s="357"/>
      <c r="AB36" s="358"/>
    </row>
    <row r="37" spans="2:46" ht="30" customHeight="1">
      <c r="B37" s="409" t="s">
        <v>61</v>
      </c>
      <c r="C37" s="410"/>
      <c r="D37" s="410"/>
      <c r="E37" s="410"/>
      <c r="F37" s="410"/>
      <c r="G37" s="410"/>
      <c r="H37" s="410"/>
      <c r="I37" s="410"/>
      <c r="J37" s="410"/>
      <c r="K37" s="410"/>
      <c r="L37" s="410"/>
      <c r="M37" s="410"/>
      <c r="N37" s="411"/>
      <c r="O37" s="82"/>
      <c r="P37" s="409" t="str">
        <f>B37</f>
        <v>後片付け　　　　最終ＴＭ試合チーム</v>
      </c>
      <c r="Q37" s="410"/>
      <c r="R37" s="410"/>
      <c r="S37" s="410"/>
      <c r="T37" s="410"/>
      <c r="U37" s="410"/>
      <c r="V37" s="410"/>
      <c r="W37" s="410"/>
      <c r="X37" s="410"/>
      <c r="Y37" s="410"/>
      <c r="Z37" s="410"/>
      <c r="AA37" s="410"/>
      <c r="AB37" s="411"/>
    </row>
    <row r="38" spans="2:46" ht="12" customHeight="1">
      <c r="B38" s="412"/>
      <c r="C38" s="413"/>
      <c r="D38" s="413"/>
      <c r="E38" s="413"/>
      <c r="F38" s="413"/>
      <c r="G38" s="413"/>
      <c r="H38" s="413"/>
      <c r="I38" s="413"/>
      <c r="J38" s="413"/>
      <c r="K38" s="413"/>
      <c r="L38" s="413"/>
      <c r="M38" s="413"/>
      <c r="N38" s="414"/>
      <c r="O38" s="82"/>
      <c r="P38" s="412"/>
      <c r="Q38" s="413"/>
      <c r="R38" s="413"/>
      <c r="S38" s="413"/>
      <c r="T38" s="413"/>
      <c r="U38" s="413"/>
      <c r="V38" s="413"/>
      <c r="W38" s="413"/>
      <c r="X38" s="413"/>
      <c r="Y38" s="413"/>
      <c r="Z38" s="413"/>
      <c r="AA38" s="413"/>
      <c r="AB38" s="414"/>
    </row>
    <row r="39" spans="2:46" ht="12" customHeight="1" thickBot="1">
      <c r="B39" s="415"/>
      <c r="C39" s="416"/>
      <c r="D39" s="416"/>
      <c r="E39" s="416"/>
      <c r="F39" s="416"/>
      <c r="G39" s="416"/>
      <c r="H39" s="416"/>
      <c r="I39" s="416"/>
      <c r="J39" s="416"/>
      <c r="K39" s="416"/>
      <c r="L39" s="416"/>
      <c r="M39" s="416"/>
      <c r="N39" s="417"/>
      <c r="O39" s="82"/>
      <c r="P39" s="415"/>
      <c r="Q39" s="416"/>
      <c r="R39" s="416"/>
      <c r="S39" s="416"/>
      <c r="T39" s="416"/>
      <c r="U39" s="416"/>
      <c r="V39" s="416"/>
      <c r="W39" s="416"/>
      <c r="X39" s="416"/>
      <c r="Y39" s="416"/>
      <c r="Z39" s="416"/>
      <c r="AA39" s="416"/>
      <c r="AB39" s="417"/>
      <c r="AG39" s="407"/>
      <c r="AH39" s="408"/>
      <c r="AI39" s="407"/>
      <c r="AJ39" s="408"/>
      <c r="AK39" s="359"/>
      <c r="AL39" s="360"/>
      <c r="AO39" s="407"/>
      <c r="AP39" s="408"/>
      <c r="AQ39" s="407"/>
      <c r="AR39" s="408"/>
      <c r="AS39" s="359"/>
      <c r="AT39" s="360"/>
    </row>
    <row r="40" spans="2:46" ht="30" customHeight="1">
      <c r="B40" s="713" t="s">
        <v>59</v>
      </c>
      <c r="C40" s="713"/>
      <c r="D40" s="713"/>
      <c r="E40" s="713"/>
      <c r="F40" s="713"/>
      <c r="G40" s="713"/>
      <c r="H40" s="713"/>
      <c r="I40" s="713"/>
      <c r="J40" s="713"/>
      <c r="K40" s="713"/>
      <c r="L40" s="713"/>
      <c r="M40" s="713"/>
      <c r="N40" s="713"/>
      <c r="O40" s="83"/>
      <c r="P40" s="713"/>
      <c r="Q40" s="713"/>
      <c r="R40" s="713"/>
      <c r="S40" s="713"/>
      <c r="T40" s="713"/>
      <c r="U40" s="713"/>
      <c r="V40" s="713"/>
      <c r="W40" s="713"/>
      <c r="X40" s="713"/>
      <c r="Y40" s="713"/>
      <c r="Z40" s="713"/>
      <c r="AA40" s="713"/>
      <c r="AB40" s="713"/>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61">
    <mergeCell ref="AG12:AH14"/>
    <mergeCell ref="AI12:AJ14"/>
    <mergeCell ref="AK12:AL14"/>
    <mergeCell ref="AA22:AB24"/>
    <mergeCell ref="F19:F21"/>
    <mergeCell ref="J19:J21"/>
    <mergeCell ref="M19:M21"/>
    <mergeCell ref="N19:N21"/>
    <mergeCell ref="R16:S18"/>
    <mergeCell ref="T16:X18"/>
    <mergeCell ref="Y16:Z18"/>
    <mergeCell ref="AA16:AB18"/>
    <mergeCell ref="T19:X21"/>
    <mergeCell ref="AA19:AB21"/>
    <mergeCell ref="R22:S24"/>
    <mergeCell ref="T22:X24"/>
    <mergeCell ref="Y22:Z24"/>
    <mergeCell ref="F10:J12"/>
    <mergeCell ref="K10:L12"/>
    <mergeCell ref="M10:N12"/>
    <mergeCell ref="P22:P24"/>
    <mergeCell ref="P16:P18"/>
    <mergeCell ref="AD16:AE17"/>
    <mergeCell ref="AD18:AE19"/>
    <mergeCell ref="AK39:AL41"/>
    <mergeCell ref="AO39:AP41"/>
    <mergeCell ref="AQ39:AR41"/>
    <mergeCell ref="Y31:Z33"/>
    <mergeCell ref="AA31:AB33"/>
    <mergeCell ref="AG27:AH29"/>
    <mergeCell ref="AI27:AJ29"/>
    <mergeCell ref="AK27:AL29"/>
    <mergeCell ref="AD20:AE21"/>
    <mergeCell ref="AD22:AE23"/>
    <mergeCell ref="AD24:AE25"/>
    <mergeCell ref="AS39:AT41"/>
    <mergeCell ref="Q10:Q12"/>
    <mergeCell ref="Q16:Q18"/>
    <mergeCell ref="Q22:Q24"/>
    <mergeCell ref="B37:N39"/>
    <mergeCell ref="P37:AB39"/>
    <mergeCell ref="B40:N40"/>
    <mergeCell ref="P40:AB40"/>
    <mergeCell ref="AG39:AH41"/>
    <mergeCell ref="AI39:AJ41"/>
    <mergeCell ref="AG30:AH32"/>
    <mergeCell ref="AI30:AJ32"/>
    <mergeCell ref="AK30:AL32"/>
    <mergeCell ref="B34:B36"/>
    <mergeCell ref="C34:N36"/>
    <mergeCell ref="P34:P36"/>
    <mergeCell ref="Q34:AB36"/>
    <mergeCell ref="B28:B30"/>
    <mergeCell ref="C28:C30"/>
    <mergeCell ref="D28:E30"/>
    <mergeCell ref="P31:P33"/>
    <mergeCell ref="Q31:Q33"/>
    <mergeCell ref="R31:S33"/>
    <mergeCell ref="T31:X33"/>
    <mergeCell ref="B31:B33"/>
    <mergeCell ref="C31:C33"/>
    <mergeCell ref="D31:E33"/>
    <mergeCell ref="F31:J33"/>
    <mergeCell ref="K31:L33"/>
    <mergeCell ref="M31:N33"/>
    <mergeCell ref="T25:X27"/>
    <mergeCell ref="Y25:Z27"/>
    <mergeCell ref="AA25:AB27"/>
    <mergeCell ref="Y28:Z30"/>
    <mergeCell ref="AA28:AB30"/>
    <mergeCell ref="F25:J27"/>
    <mergeCell ref="K25:L27"/>
    <mergeCell ref="M25:N27"/>
    <mergeCell ref="P25:P27"/>
    <mergeCell ref="Q25:Q27"/>
    <mergeCell ref="R25:S27"/>
    <mergeCell ref="F28:J30"/>
    <mergeCell ref="K28:L30"/>
    <mergeCell ref="M28:N30"/>
    <mergeCell ref="Q28:Q30"/>
    <mergeCell ref="R28:S30"/>
    <mergeCell ref="T28:X30"/>
    <mergeCell ref="B25:B27"/>
    <mergeCell ref="C25:C27"/>
    <mergeCell ref="D25:E27"/>
    <mergeCell ref="R19:S21"/>
    <mergeCell ref="Y19:Z21"/>
    <mergeCell ref="D19:E21"/>
    <mergeCell ref="K19:L21"/>
    <mergeCell ref="P19:P21"/>
    <mergeCell ref="Q19:Q21"/>
    <mergeCell ref="C22:C24"/>
    <mergeCell ref="D22:E24"/>
    <mergeCell ref="F22:J24"/>
    <mergeCell ref="K22:L24"/>
    <mergeCell ref="M22:N24"/>
    <mergeCell ref="D16:E18"/>
    <mergeCell ref="F16:J18"/>
    <mergeCell ref="K16:L18"/>
    <mergeCell ref="M16:N18"/>
    <mergeCell ref="B19:B21"/>
    <mergeCell ref="C19:C21"/>
    <mergeCell ref="Q13:Q15"/>
    <mergeCell ref="R13:S15"/>
    <mergeCell ref="Y13:Z15"/>
    <mergeCell ref="B13:B15"/>
    <mergeCell ref="C13:C15"/>
    <mergeCell ref="D13:E15"/>
    <mergeCell ref="F13:F15"/>
    <mergeCell ref="J13:J15"/>
    <mergeCell ref="K13:L15"/>
    <mergeCell ref="M13:M15"/>
    <mergeCell ref="T13:X15"/>
    <mergeCell ref="D2:I2"/>
    <mergeCell ref="J2:N2"/>
    <mergeCell ref="R2:W2"/>
    <mergeCell ref="X2:AB2"/>
    <mergeCell ref="B3:K3"/>
    <mergeCell ref="P3:Y3"/>
    <mergeCell ref="B4:N4"/>
    <mergeCell ref="R6:Z6"/>
    <mergeCell ref="AD6:AE7"/>
    <mergeCell ref="B7:B9"/>
    <mergeCell ref="C7:C9"/>
    <mergeCell ref="D7:E9"/>
    <mergeCell ref="F7:F9"/>
    <mergeCell ref="J7:J9"/>
    <mergeCell ref="K7:L9"/>
    <mergeCell ref="M7:M9"/>
    <mergeCell ref="AA7:AB9"/>
    <mergeCell ref="AD8:AE9"/>
    <mergeCell ref="D6:L6"/>
    <mergeCell ref="N7:N9"/>
    <mergeCell ref="P7:P9"/>
    <mergeCell ref="Q7:Q9"/>
    <mergeCell ref="R7:S9"/>
    <mergeCell ref="T7:X9"/>
    <mergeCell ref="B10:B12"/>
    <mergeCell ref="C10:C12"/>
    <mergeCell ref="D10:E12"/>
    <mergeCell ref="B16:B18"/>
    <mergeCell ref="B22:B24"/>
    <mergeCell ref="P4:AB4"/>
    <mergeCell ref="AD4:AE4"/>
    <mergeCell ref="C5:D5"/>
    <mergeCell ref="E5:N5"/>
    <mergeCell ref="Q5:R5"/>
    <mergeCell ref="S5:AB5"/>
    <mergeCell ref="AA13:AB15"/>
    <mergeCell ref="AD14:AE15"/>
    <mergeCell ref="C16:C18"/>
    <mergeCell ref="P10:P12"/>
    <mergeCell ref="AD10:AE11"/>
    <mergeCell ref="AD12:AE13"/>
    <mergeCell ref="N13:N15"/>
    <mergeCell ref="P13:P15"/>
    <mergeCell ref="Y7:Z9"/>
    <mergeCell ref="R10:S12"/>
    <mergeCell ref="T10:X12"/>
    <mergeCell ref="Y10:Z12"/>
    <mergeCell ref="AA10:AB12"/>
  </mergeCells>
  <phoneticPr fontId="3"/>
  <conditionalFormatting sqref="AD6:AE25">
    <cfRule type="containsText" dxfId="62" priority="26" operator="containsText" text="U-10">
      <formula>NOT(ISERROR(SEARCH("U-10",AD6)))</formula>
    </cfRule>
  </conditionalFormatting>
  <conditionalFormatting sqref="AG39">
    <cfRule type="containsText" dxfId="61" priority="25" operator="containsText" text="U-10">
      <formula>NOT(ISERROR(SEARCH("U-10",AG39)))</formula>
    </cfRule>
  </conditionalFormatting>
  <conditionalFormatting sqref="AI39 AK39">
    <cfRule type="containsText" dxfId="60" priority="24" operator="containsText" text="U-10">
      <formula>NOT(ISERROR(SEARCH("U-10",AI39)))</formula>
    </cfRule>
  </conditionalFormatting>
  <conditionalFormatting sqref="K25 AI12 AK12 R25 AI27 AK27 AI30 AK30">
    <cfRule type="containsText" dxfId="59" priority="22" operator="containsText" text="U-10">
      <formula>NOT(ISERROR(SEARCH("U-10",K12)))</formula>
    </cfRule>
  </conditionalFormatting>
  <conditionalFormatting sqref="AG12 K7 D7 AG27 AG30 K13">
    <cfRule type="containsText" dxfId="58" priority="23" operator="containsText" text="U-10">
      <formula>NOT(ISERROR(SEARCH("U-10",D7)))</formula>
    </cfRule>
  </conditionalFormatting>
  <conditionalFormatting sqref="AO39">
    <cfRule type="containsText" dxfId="57" priority="21" operator="containsText" text="U-10">
      <formula>NOT(ISERROR(SEARCH("U-10",AO39)))</formula>
    </cfRule>
  </conditionalFormatting>
  <conditionalFormatting sqref="AQ39 AS39">
    <cfRule type="containsText" dxfId="56" priority="20" operator="containsText" text="U-10">
      <formula>NOT(ISERROR(SEARCH("U-10",AQ39)))</formula>
    </cfRule>
  </conditionalFormatting>
  <conditionalFormatting sqref="R7 R10 R13 R16 R19 R22">
    <cfRule type="containsText" dxfId="55" priority="15" operator="containsText" text="U-10">
      <formula>NOT(ISERROR(SEARCH("U-10",R7)))</formula>
    </cfRule>
  </conditionalFormatting>
  <conditionalFormatting sqref="Y25">
    <cfRule type="containsText" dxfId="54" priority="18" operator="containsText" text="U-10">
      <formula>NOT(ISERROR(SEARCH("U-10",Y25)))</formula>
    </cfRule>
  </conditionalFormatting>
  <conditionalFormatting sqref="D25">
    <cfRule type="containsText" dxfId="53" priority="17" operator="containsText" text="U-10">
      <formula>NOT(ISERROR(SEARCH("U-10",D25)))</formula>
    </cfRule>
  </conditionalFormatting>
  <conditionalFormatting sqref="R31 Y31">
    <cfRule type="containsText" dxfId="52" priority="16" operator="containsText" text="U-10">
      <formula>NOT(ISERROR(SEARCH("U-10",R31)))</formula>
    </cfRule>
  </conditionalFormatting>
  <conditionalFormatting sqref="Y7 Y10 Y13 Y16 Y19 Y22">
    <cfRule type="containsText" dxfId="51" priority="14" operator="containsText" text="U-10">
      <formula>NOT(ISERROR(SEARCH("U-10",Y7)))</formula>
    </cfRule>
  </conditionalFormatting>
  <conditionalFormatting sqref="D13">
    <cfRule type="containsText" dxfId="50" priority="13" operator="containsText" text="U-10">
      <formula>NOT(ISERROR(SEARCH("U-10",D13)))</formula>
    </cfRule>
  </conditionalFormatting>
  <conditionalFormatting sqref="K19">
    <cfRule type="containsText" dxfId="49" priority="12" operator="containsText" text="U-10">
      <formula>NOT(ISERROR(SEARCH("U-10",K19)))</formula>
    </cfRule>
  </conditionalFormatting>
  <conditionalFormatting sqref="D19">
    <cfRule type="containsText" dxfId="48" priority="11" operator="containsText" text="U-10">
      <formula>NOT(ISERROR(SEARCH("U-10",D19)))</formula>
    </cfRule>
  </conditionalFormatting>
  <conditionalFormatting sqref="K28 K31">
    <cfRule type="containsText" dxfId="47" priority="10" operator="containsText" text="U-10">
      <formula>NOT(ISERROR(SEARCH("U-10",K28)))</formula>
    </cfRule>
  </conditionalFormatting>
  <conditionalFormatting sqref="D28 D31">
    <cfRule type="containsText" dxfId="46" priority="9" operator="containsText" text="U-10">
      <formula>NOT(ISERROR(SEARCH("U-10",D28)))</formula>
    </cfRule>
  </conditionalFormatting>
  <conditionalFormatting sqref="R28">
    <cfRule type="containsText" dxfId="45" priority="8" operator="containsText" text="U-10">
      <formula>NOT(ISERROR(SEARCH("U-10",R28)))</formula>
    </cfRule>
  </conditionalFormatting>
  <conditionalFormatting sqref="Y28">
    <cfRule type="containsText" dxfId="44" priority="7" operator="containsText" text="U-10">
      <formula>NOT(ISERROR(SEARCH("U-10",Y28)))</formula>
    </cfRule>
  </conditionalFormatting>
  <conditionalFormatting sqref="D10">
    <cfRule type="containsText" dxfId="43" priority="6" operator="containsText" text="U-10">
      <formula>NOT(ISERROR(SEARCH("U-10",D10)))</formula>
    </cfRule>
  </conditionalFormatting>
  <conditionalFormatting sqref="K10">
    <cfRule type="containsText" dxfId="42" priority="5" operator="containsText" text="U-10">
      <formula>NOT(ISERROR(SEARCH("U-10",K10)))</formula>
    </cfRule>
  </conditionalFormatting>
  <conditionalFormatting sqref="D16">
    <cfRule type="containsText" dxfId="41" priority="4" operator="containsText" text="U-10">
      <formula>NOT(ISERROR(SEARCH("U-10",D16)))</formula>
    </cfRule>
  </conditionalFormatting>
  <conditionalFormatting sqref="K16">
    <cfRule type="containsText" dxfId="40" priority="3" operator="containsText" text="U-10">
      <formula>NOT(ISERROR(SEARCH("U-10",K16)))</formula>
    </cfRule>
  </conditionalFormatting>
  <conditionalFormatting sqref="D22">
    <cfRule type="containsText" dxfId="39" priority="2" operator="containsText" text="U-10">
      <formula>NOT(ISERROR(SEARCH("U-10",D22)))</formula>
    </cfRule>
  </conditionalFormatting>
  <conditionalFormatting sqref="K22">
    <cfRule type="containsText" dxfId="38" priority="1" operator="containsText" text="U-10">
      <formula>NOT(ISERROR(SEARCH("U-10",K22)))</formula>
    </cfRule>
  </conditionalFormatting>
  <pageMargins left="0.3" right="0.2" top="0.64" bottom="0.46" header="0.34" footer="0.27"/>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4" zoomScaleNormal="84" zoomScaleSheetLayoutView="84" workbookViewId="0">
      <selection activeCell="F7" sqref="F7:J9"/>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5" s="60" customFormat="1" ht="24.95" customHeight="1" thickBot="1">
      <c r="A2" s="57"/>
      <c r="B2" s="58" t="s">
        <v>68</v>
      </c>
      <c r="C2" s="59"/>
      <c r="D2" s="449" t="s">
        <v>28</v>
      </c>
      <c r="E2" s="449"/>
      <c r="F2" s="449"/>
      <c r="G2" s="449"/>
      <c r="H2" s="449"/>
      <c r="I2" s="449"/>
      <c r="J2" s="450" t="str">
        <f>AG3</f>
        <v>越前市サッカー場（人工芝）</v>
      </c>
      <c r="K2" s="450"/>
      <c r="L2" s="450"/>
      <c r="M2" s="450"/>
      <c r="N2" s="450"/>
      <c r="P2" s="61" t="str">
        <f>B2</f>
        <v>５/２９（日）</v>
      </c>
      <c r="Q2" s="59"/>
      <c r="R2" s="449" t="s">
        <v>29</v>
      </c>
      <c r="S2" s="449"/>
      <c r="T2" s="449"/>
      <c r="U2" s="449"/>
      <c r="V2" s="449"/>
      <c r="W2" s="449"/>
      <c r="X2" s="450" t="str">
        <f>J2</f>
        <v>越前市サッカー場（人工芝）</v>
      </c>
      <c r="Y2" s="450"/>
      <c r="Z2" s="450"/>
      <c r="AA2" s="450"/>
      <c r="AB2" s="450"/>
      <c r="AG2" s="62" t="s">
        <v>30</v>
      </c>
    </row>
    <row r="3" spans="1:35" s="60" customFormat="1" ht="24.95" customHeight="1" thickBot="1">
      <c r="A3" s="57"/>
      <c r="B3" s="448" t="s">
        <v>31</v>
      </c>
      <c r="C3" s="448"/>
      <c r="D3" s="448"/>
      <c r="E3" s="448"/>
      <c r="F3" s="448"/>
      <c r="G3" s="448"/>
      <c r="H3" s="448"/>
      <c r="I3" s="448"/>
      <c r="J3" s="448"/>
      <c r="K3" s="448"/>
      <c r="L3" s="63" t="s">
        <v>32</v>
      </c>
      <c r="M3" s="64">
        <v>0.29166666666666669</v>
      </c>
      <c r="N3" s="65" t="s">
        <v>62</v>
      </c>
      <c r="P3" s="448" t="str">
        <f>B3</f>
        <v>U11（15分・5分・15分・5分・15分）</v>
      </c>
      <c r="Q3" s="448"/>
      <c r="R3" s="448"/>
      <c r="S3" s="448"/>
      <c r="T3" s="448"/>
      <c r="U3" s="448"/>
      <c r="V3" s="448"/>
      <c r="W3" s="448"/>
      <c r="X3" s="448"/>
      <c r="Y3" s="448"/>
      <c r="Z3" s="63" t="s">
        <v>32</v>
      </c>
      <c r="AA3" s="64">
        <v>0.29166666666666669</v>
      </c>
      <c r="AB3" s="65" t="str">
        <f>N3</f>
        <v>第1試合ﾁｰﾑ</v>
      </c>
      <c r="AD3" s="60" t="s">
        <v>33</v>
      </c>
      <c r="AG3" s="62" t="s">
        <v>34</v>
      </c>
    </row>
    <row r="4" spans="1:35" s="60" customFormat="1" ht="24.95" customHeight="1" thickBot="1">
      <c r="A4" s="57"/>
      <c r="B4" s="443" t="s">
        <v>35</v>
      </c>
      <c r="C4" s="443"/>
      <c r="D4" s="443"/>
      <c r="E4" s="443"/>
      <c r="F4" s="443"/>
      <c r="G4" s="443"/>
      <c r="H4" s="443"/>
      <c r="I4" s="443"/>
      <c r="J4" s="443"/>
      <c r="K4" s="443"/>
      <c r="L4" s="443"/>
      <c r="M4" s="443"/>
      <c r="N4" s="443"/>
      <c r="P4" s="444" t="str">
        <f>B4</f>
        <v>結果は　前半/中半/後半　の記入お願いします</v>
      </c>
      <c r="Q4" s="444"/>
      <c r="R4" s="445"/>
      <c r="S4" s="445"/>
      <c r="T4" s="445"/>
      <c r="U4" s="445"/>
      <c r="V4" s="445"/>
      <c r="W4" s="445"/>
      <c r="X4" s="445"/>
      <c r="Y4" s="445"/>
      <c r="Z4" s="445"/>
      <c r="AA4" s="445"/>
      <c r="AB4" s="445"/>
      <c r="AD4" s="446" t="s">
        <v>37</v>
      </c>
      <c r="AE4" s="447"/>
      <c r="AG4" s="62" t="s">
        <v>38</v>
      </c>
    </row>
    <row r="5" spans="1:35" s="60" customFormat="1" ht="24.95" customHeight="1" thickBot="1">
      <c r="A5" s="57"/>
      <c r="B5" s="63" t="s">
        <v>39</v>
      </c>
      <c r="C5" s="448" t="str">
        <f>Y12</f>
        <v>大虫ＦＣ</v>
      </c>
      <c r="D5" s="448"/>
      <c r="E5" s="766" t="s">
        <v>40</v>
      </c>
      <c r="F5" s="766"/>
      <c r="G5" s="766"/>
      <c r="H5" s="766"/>
      <c r="I5" s="766"/>
      <c r="J5" s="766"/>
      <c r="K5" s="766"/>
      <c r="L5" s="766"/>
      <c r="M5" s="766"/>
      <c r="N5" s="766"/>
      <c r="P5" s="63" t="s">
        <v>39</v>
      </c>
      <c r="Q5" s="448" t="str">
        <f>C5</f>
        <v>大虫ＦＣ</v>
      </c>
      <c r="R5" s="448"/>
      <c r="S5" s="766" t="s">
        <v>40</v>
      </c>
      <c r="T5" s="766"/>
      <c r="U5" s="766"/>
      <c r="V5" s="766"/>
      <c r="W5" s="766"/>
      <c r="X5" s="766"/>
      <c r="Y5" s="766"/>
      <c r="Z5" s="766"/>
      <c r="AA5" s="766"/>
      <c r="AB5" s="766"/>
      <c r="AG5" s="62" t="s">
        <v>41</v>
      </c>
    </row>
    <row r="6" spans="1:35"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5" s="62" customFormat="1" ht="12" customHeight="1">
      <c r="A7" s="66"/>
      <c r="B7" s="383">
        <v>0.33333333333333331</v>
      </c>
      <c r="C7" s="435" t="s">
        <v>49</v>
      </c>
      <c r="D7" s="401" t="s">
        <v>53</v>
      </c>
      <c r="E7" s="402"/>
      <c r="F7" s="395">
        <f>G7+G8+G9</f>
        <v>2</v>
      </c>
      <c r="G7" s="72">
        <v>1</v>
      </c>
      <c r="H7" s="73" t="s">
        <v>50</v>
      </c>
      <c r="I7" s="74">
        <v>0</v>
      </c>
      <c r="J7" s="398">
        <f>I7+I8+I9</f>
        <v>1</v>
      </c>
      <c r="K7" s="401" t="s">
        <v>6</v>
      </c>
      <c r="L7" s="402"/>
      <c r="M7" s="429" t="str">
        <f>Y12</f>
        <v>大虫ＦＣ</v>
      </c>
      <c r="N7" s="432"/>
      <c r="O7" s="75"/>
      <c r="P7" s="383">
        <v>0.33333333333333331</v>
      </c>
      <c r="Q7" s="435" t="s">
        <v>49</v>
      </c>
      <c r="R7" s="403" t="s">
        <v>181</v>
      </c>
      <c r="S7" s="404"/>
      <c r="T7" s="395">
        <f>U7+U8+U9</f>
        <v>0</v>
      </c>
      <c r="U7" s="72">
        <v>0</v>
      </c>
      <c r="V7" s="73" t="s">
        <v>50</v>
      </c>
      <c r="W7" s="74">
        <v>0</v>
      </c>
      <c r="X7" s="398">
        <f>W7+W8+W9</f>
        <v>2</v>
      </c>
      <c r="Y7" s="403" t="s">
        <v>60</v>
      </c>
      <c r="Z7" s="404"/>
      <c r="AA7" s="765" t="str">
        <f>K12</f>
        <v>武生ＦＣ</v>
      </c>
      <c r="AB7" s="432"/>
      <c r="AD7" s="337"/>
      <c r="AE7" s="338"/>
      <c r="AG7" s="62" t="s">
        <v>51</v>
      </c>
    </row>
    <row r="8" spans="1:35" s="62" customFormat="1" ht="12" customHeight="1">
      <c r="A8" s="66"/>
      <c r="B8" s="384"/>
      <c r="C8" s="436"/>
      <c r="D8" s="403"/>
      <c r="E8" s="404"/>
      <c r="F8" s="396"/>
      <c r="G8" s="76">
        <v>0</v>
      </c>
      <c r="H8" s="77" t="s">
        <v>52</v>
      </c>
      <c r="I8" s="78">
        <v>1</v>
      </c>
      <c r="J8" s="399"/>
      <c r="K8" s="403"/>
      <c r="L8" s="404"/>
      <c r="M8" s="430"/>
      <c r="N8" s="433"/>
      <c r="O8" s="75"/>
      <c r="P8" s="384"/>
      <c r="Q8" s="436"/>
      <c r="R8" s="403"/>
      <c r="S8" s="404"/>
      <c r="T8" s="396"/>
      <c r="U8" s="76">
        <v>0</v>
      </c>
      <c r="V8" s="77" t="s">
        <v>52</v>
      </c>
      <c r="W8" s="78">
        <v>1</v>
      </c>
      <c r="X8" s="399"/>
      <c r="Y8" s="403"/>
      <c r="Z8" s="404"/>
      <c r="AA8" s="752"/>
      <c r="AB8" s="433"/>
      <c r="AD8" s="335" t="s">
        <v>2</v>
      </c>
      <c r="AE8" s="336"/>
    </row>
    <row r="9" spans="1:35" s="62" customFormat="1" ht="12" customHeight="1" thickBot="1">
      <c r="A9" s="66"/>
      <c r="B9" s="385"/>
      <c r="C9" s="437"/>
      <c r="D9" s="405"/>
      <c r="E9" s="406"/>
      <c r="F9" s="397"/>
      <c r="G9" s="76">
        <v>1</v>
      </c>
      <c r="H9" s="77" t="s">
        <v>52</v>
      </c>
      <c r="I9" s="78">
        <v>0</v>
      </c>
      <c r="J9" s="400"/>
      <c r="K9" s="405"/>
      <c r="L9" s="406"/>
      <c r="M9" s="431"/>
      <c r="N9" s="434"/>
      <c r="O9" s="75"/>
      <c r="P9" s="385"/>
      <c r="Q9" s="437"/>
      <c r="R9" s="427"/>
      <c r="S9" s="428"/>
      <c r="T9" s="397"/>
      <c r="U9" s="76">
        <v>0</v>
      </c>
      <c r="V9" s="77" t="s">
        <v>52</v>
      </c>
      <c r="W9" s="78">
        <v>1</v>
      </c>
      <c r="X9" s="400"/>
      <c r="Y9" s="403"/>
      <c r="Z9" s="404"/>
      <c r="AA9" s="753"/>
      <c r="AB9" s="434"/>
      <c r="AD9" s="337"/>
      <c r="AE9" s="338"/>
    </row>
    <row r="10" spans="1:35" s="62" customFormat="1" ht="12" customHeight="1">
      <c r="A10" s="79"/>
      <c r="B10" s="383">
        <v>0.375</v>
      </c>
      <c r="C10" s="409" t="s">
        <v>190</v>
      </c>
      <c r="D10" s="410"/>
      <c r="E10" s="410"/>
      <c r="F10" s="410"/>
      <c r="G10" s="410"/>
      <c r="H10" s="410"/>
      <c r="I10" s="410"/>
      <c r="J10" s="410"/>
      <c r="K10" s="410"/>
      <c r="L10" s="410"/>
      <c r="M10" s="410"/>
      <c r="N10" s="411"/>
      <c r="O10" s="75"/>
      <c r="P10" s="383">
        <v>0.375</v>
      </c>
      <c r="Q10" s="347" t="s">
        <v>182</v>
      </c>
      <c r="R10" s="410" t="str">
        <f>AD14</f>
        <v>吉川ＦＣ</v>
      </c>
      <c r="S10" s="411"/>
      <c r="T10" s="409" t="s">
        <v>183</v>
      </c>
      <c r="U10" s="410"/>
      <c r="V10" s="410"/>
      <c r="W10" s="410"/>
      <c r="X10" s="411"/>
      <c r="Y10" s="410" t="str">
        <f>AD6</f>
        <v>敦賀ＦＵＴ</v>
      </c>
      <c r="Z10" s="411"/>
      <c r="AA10" s="757" t="s">
        <v>184</v>
      </c>
      <c r="AB10" s="758"/>
      <c r="AD10" s="335" t="s">
        <v>3</v>
      </c>
      <c r="AE10" s="336"/>
    </row>
    <row r="11" spans="1:35" s="62" customFormat="1" ht="12" customHeight="1" thickBot="1">
      <c r="A11" s="66"/>
      <c r="B11" s="385"/>
      <c r="C11" s="415"/>
      <c r="D11" s="416"/>
      <c r="E11" s="416"/>
      <c r="F11" s="416"/>
      <c r="G11" s="416"/>
      <c r="H11" s="416"/>
      <c r="I11" s="416"/>
      <c r="J11" s="416"/>
      <c r="K11" s="416"/>
      <c r="L11" s="416"/>
      <c r="M11" s="416"/>
      <c r="N11" s="417"/>
      <c r="O11" s="75"/>
      <c r="P11" s="385"/>
      <c r="Q11" s="349"/>
      <c r="R11" s="416"/>
      <c r="S11" s="417"/>
      <c r="T11" s="415"/>
      <c r="U11" s="416"/>
      <c r="V11" s="416"/>
      <c r="W11" s="416"/>
      <c r="X11" s="417"/>
      <c r="Y11" s="416"/>
      <c r="Z11" s="417"/>
      <c r="AA11" s="759"/>
      <c r="AB11" s="760"/>
      <c r="AD11" s="337"/>
      <c r="AE11" s="338"/>
    </row>
    <row r="12" spans="1:35" s="62" customFormat="1" ht="12" customHeight="1" thickBot="1">
      <c r="A12" s="66"/>
      <c r="B12" s="383">
        <v>0.40277777777777773</v>
      </c>
      <c r="C12" s="435" t="s">
        <v>49</v>
      </c>
      <c r="D12" s="762" t="s">
        <v>4</v>
      </c>
      <c r="E12" s="402"/>
      <c r="F12" s="395">
        <f>G12+G13+G14</f>
        <v>1</v>
      </c>
      <c r="G12" s="72">
        <v>1</v>
      </c>
      <c r="H12" s="73" t="s">
        <v>50</v>
      </c>
      <c r="I12" s="74">
        <v>0</v>
      </c>
      <c r="J12" s="398">
        <f>I12+I13+I14</f>
        <v>1</v>
      </c>
      <c r="K12" s="401" t="s">
        <v>3</v>
      </c>
      <c r="L12" s="402"/>
      <c r="M12" s="751" t="str">
        <f>Y7</f>
        <v>KFC国高</v>
      </c>
      <c r="N12" s="432"/>
      <c r="O12" s="75"/>
      <c r="P12" s="383">
        <v>0.40277777777777773</v>
      </c>
      <c r="Q12" s="435" t="s">
        <v>48</v>
      </c>
      <c r="R12" s="401" t="s">
        <v>6</v>
      </c>
      <c r="S12" s="402"/>
      <c r="T12" s="395">
        <f>U12+U13+U14</f>
        <v>0</v>
      </c>
      <c r="U12" s="72">
        <v>0</v>
      </c>
      <c r="V12" s="73" t="s">
        <v>50</v>
      </c>
      <c r="W12" s="74">
        <v>0</v>
      </c>
      <c r="X12" s="398">
        <f>W12+W13+W14</f>
        <v>1</v>
      </c>
      <c r="Y12" s="401" t="s">
        <v>2</v>
      </c>
      <c r="Z12" s="402"/>
      <c r="AA12" s="761" t="str">
        <f>R10</f>
        <v>吉川ＦＣ</v>
      </c>
      <c r="AB12" s="432"/>
      <c r="AD12" s="335" t="s">
        <v>53</v>
      </c>
      <c r="AE12" s="336"/>
    </row>
    <row r="13" spans="1:35" s="62" customFormat="1" ht="12" customHeight="1">
      <c r="A13" s="79"/>
      <c r="B13" s="384"/>
      <c r="C13" s="436"/>
      <c r="D13" s="763"/>
      <c r="E13" s="404"/>
      <c r="F13" s="396"/>
      <c r="G13" s="76">
        <v>0</v>
      </c>
      <c r="H13" s="77" t="s">
        <v>52</v>
      </c>
      <c r="I13" s="78">
        <v>1</v>
      </c>
      <c r="J13" s="399"/>
      <c r="K13" s="403"/>
      <c r="L13" s="404"/>
      <c r="M13" s="752"/>
      <c r="N13" s="433"/>
      <c r="O13" s="75"/>
      <c r="P13" s="384"/>
      <c r="Q13" s="436"/>
      <c r="R13" s="403"/>
      <c r="S13" s="404"/>
      <c r="T13" s="396"/>
      <c r="U13" s="76">
        <v>0</v>
      </c>
      <c r="V13" s="77" t="s">
        <v>52</v>
      </c>
      <c r="W13" s="78">
        <v>0</v>
      </c>
      <c r="X13" s="399"/>
      <c r="Y13" s="403"/>
      <c r="Z13" s="404"/>
      <c r="AA13" s="430"/>
      <c r="AB13" s="433"/>
      <c r="AD13" s="337"/>
      <c r="AE13" s="338"/>
      <c r="AH13" s="401" t="s">
        <v>8</v>
      </c>
      <c r="AI13" s="402"/>
    </row>
    <row r="14" spans="1:35" s="62" customFormat="1" ht="12" customHeight="1" thickBot="1">
      <c r="A14" s="79"/>
      <c r="B14" s="385"/>
      <c r="C14" s="437"/>
      <c r="D14" s="764"/>
      <c r="E14" s="406"/>
      <c r="F14" s="397"/>
      <c r="G14" s="76">
        <v>0</v>
      </c>
      <c r="H14" s="77" t="s">
        <v>52</v>
      </c>
      <c r="I14" s="78">
        <v>0</v>
      </c>
      <c r="J14" s="400"/>
      <c r="K14" s="405"/>
      <c r="L14" s="406"/>
      <c r="M14" s="753"/>
      <c r="N14" s="434"/>
      <c r="O14" s="75"/>
      <c r="P14" s="385"/>
      <c r="Q14" s="437"/>
      <c r="R14" s="405"/>
      <c r="S14" s="406"/>
      <c r="T14" s="397"/>
      <c r="U14" s="76">
        <v>0</v>
      </c>
      <c r="V14" s="77" t="s">
        <v>52</v>
      </c>
      <c r="W14" s="78">
        <v>1</v>
      </c>
      <c r="X14" s="400"/>
      <c r="Y14" s="403"/>
      <c r="Z14" s="404"/>
      <c r="AA14" s="431"/>
      <c r="AB14" s="434"/>
      <c r="AD14" s="335" t="s">
        <v>5</v>
      </c>
      <c r="AE14" s="336"/>
      <c r="AH14" s="403"/>
      <c r="AI14" s="404"/>
    </row>
    <row r="15" spans="1:35" s="62" customFormat="1" ht="12" customHeight="1" thickBot="1">
      <c r="A15" s="66"/>
      <c r="B15" s="383">
        <v>0.44444444444444442</v>
      </c>
      <c r="C15" s="435" t="s">
        <v>49</v>
      </c>
      <c r="D15" s="401" t="s">
        <v>1</v>
      </c>
      <c r="E15" s="402"/>
      <c r="F15" s="395">
        <f>G15+G16+G17</f>
        <v>8</v>
      </c>
      <c r="G15" s="72">
        <v>2</v>
      </c>
      <c r="H15" s="73" t="s">
        <v>50</v>
      </c>
      <c r="I15" s="74">
        <v>0</v>
      </c>
      <c r="J15" s="398">
        <f>I15+I16+I17</f>
        <v>0</v>
      </c>
      <c r="K15" s="401" t="s">
        <v>9</v>
      </c>
      <c r="L15" s="402"/>
      <c r="M15" s="429" t="str">
        <f>D12</f>
        <v>立待ＦＣ</v>
      </c>
      <c r="N15" s="432"/>
      <c r="O15" s="75"/>
      <c r="P15" s="383">
        <v>0.44444444444444442</v>
      </c>
      <c r="Q15" s="347" t="s">
        <v>182</v>
      </c>
      <c r="R15" s="410" t="s">
        <v>186</v>
      </c>
      <c r="S15" s="411"/>
      <c r="T15" s="409" t="s">
        <v>188</v>
      </c>
      <c r="U15" s="410"/>
      <c r="V15" s="410"/>
      <c r="W15" s="410"/>
      <c r="X15" s="411"/>
      <c r="Y15" s="410" t="s">
        <v>185</v>
      </c>
      <c r="Z15" s="411"/>
      <c r="AA15" s="757" t="s">
        <v>184</v>
      </c>
      <c r="AB15" s="758"/>
      <c r="AD15" s="337"/>
      <c r="AE15" s="338"/>
      <c r="AH15" s="405"/>
      <c r="AI15" s="406"/>
    </row>
    <row r="16" spans="1:35" s="62" customFormat="1" ht="12" customHeight="1" thickBot="1">
      <c r="A16" s="79"/>
      <c r="B16" s="384"/>
      <c r="C16" s="436"/>
      <c r="D16" s="403"/>
      <c r="E16" s="404"/>
      <c r="F16" s="396"/>
      <c r="G16" s="76">
        <v>3</v>
      </c>
      <c r="H16" s="77" t="s">
        <v>52</v>
      </c>
      <c r="I16" s="78">
        <v>0</v>
      </c>
      <c r="J16" s="399"/>
      <c r="K16" s="403"/>
      <c r="L16" s="404"/>
      <c r="M16" s="430"/>
      <c r="N16" s="433"/>
      <c r="O16" s="75"/>
      <c r="P16" s="385"/>
      <c r="Q16" s="349"/>
      <c r="R16" s="416"/>
      <c r="S16" s="417"/>
      <c r="T16" s="415"/>
      <c r="U16" s="416"/>
      <c r="V16" s="416"/>
      <c r="W16" s="416"/>
      <c r="X16" s="417"/>
      <c r="Y16" s="416"/>
      <c r="Z16" s="417"/>
      <c r="AA16" s="759"/>
      <c r="AB16" s="760"/>
      <c r="AD16" s="335" t="s">
        <v>6</v>
      </c>
      <c r="AE16" s="336"/>
    </row>
    <row r="17" spans="1:38" ht="12" customHeight="1" thickBot="1">
      <c r="A17" s="79"/>
      <c r="B17" s="385"/>
      <c r="C17" s="437"/>
      <c r="D17" s="405"/>
      <c r="E17" s="406"/>
      <c r="F17" s="397"/>
      <c r="G17" s="76">
        <v>3</v>
      </c>
      <c r="H17" s="77" t="s">
        <v>52</v>
      </c>
      <c r="I17" s="78">
        <v>0</v>
      </c>
      <c r="J17" s="400"/>
      <c r="K17" s="405"/>
      <c r="L17" s="406"/>
      <c r="M17" s="431"/>
      <c r="N17" s="434"/>
      <c r="O17" s="75"/>
      <c r="P17" s="383">
        <v>0.45833333333333331</v>
      </c>
      <c r="Q17" s="347" t="s">
        <v>182</v>
      </c>
      <c r="R17" s="410" t="s">
        <v>187</v>
      </c>
      <c r="S17" s="411"/>
      <c r="T17" s="409" t="s">
        <v>188</v>
      </c>
      <c r="U17" s="410"/>
      <c r="V17" s="410"/>
      <c r="W17" s="410"/>
      <c r="X17" s="411"/>
      <c r="Y17" s="410" t="str">
        <f>Y15</f>
        <v>KFC国高</v>
      </c>
      <c r="Z17" s="411"/>
      <c r="AA17" s="757" t="s">
        <v>184</v>
      </c>
      <c r="AB17" s="758"/>
      <c r="AC17" s="62"/>
      <c r="AD17" s="337"/>
      <c r="AE17" s="338"/>
    </row>
    <row r="18" spans="1:38" ht="12" customHeight="1" thickBot="1">
      <c r="A18" s="79"/>
      <c r="B18" s="383">
        <v>0.4861111111111111</v>
      </c>
      <c r="C18" s="350" t="s">
        <v>191</v>
      </c>
      <c r="D18" s="351"/>
      <c r="E18" s="351"/>
      <c r="F18" s="351"/>
      <c r="G18" s="351"/>
      <c r="H18" s="351"/>
      <c r="I18" s="351"/>
      <c r="J18" s="351"/>
      <c r="K18" s="351"/>
      <c r="L18" s="351"/>
      <c r="M18" s="351"/>
      <c r="N18" s="352"/>
      <c r="O18" s="75"/>
      <c r="P18" s="385"/>
      <c r="Q18" s="349"/>
      <c r="R18" s="416"/>
      <c r="S18" s="417"/>
      <c r="T18" s="415"/>
      <c r="U18" s="416"/>
      <c r="V18" s="416"/>
      <c r="W18" s="416"/>
      <c r="X18" s="417"/>
      <c r="Y18" s="416"/>
      <c r="Z18" s="417"/>
      <c r="AA18" s="759"/>
      <c r="AB18" s="760"/>
      <c r="AC18" s="62"/>
      <c r="AD18" s="335" t="s">
        <v>7</v>
      </c>
      <c r="AE18" s="336"/>
      <c r="AJ18" s="401" t="s">
        <v>8</v>
      </c>
      <c r="AK18" s="402"/>
    </row>
    <row r="19" spans="1:38" s="62" customFormat="1" ht="12" customHeight="1">
      <c r="A19" s="79"/>
      <c r="B19" s="384"/>
      <c r="C19" s="353"/>
      <c r="D19" s="354"/>
      <c r="E19" s="354"/>
      <c r="F19" s="354"/>
      <c r="G19" s="354"/>
      <c r="H19" s="354"/>
      <c r="I19" s="354"/>
      <c r="J19" s="354"/>
      <c r="K19" s="354"/>
      <c r="L19" s="354"/>
      <c r="M19" s="354"/>
      <c r="N19" s="355"/>
      <c r="O19" s="75"/>
      <c r="P19" s="383">
        <v>0.47222222222222227</v>
      </c>
      <c r="Q19" s="347" t="s">
        <v>182</v>
      </c>
      <c r="R19" s="410" t="str">
        <f>R17</f>
        <v>神明鳥羽</v>
      </c>
      <c r="S19" s="411"/>
      <c r="T19" s="409" t="s">
        <v>188</v>
      </c>
      <c r="U19" s="410"/>
      <c r="V19" s="410"/>
      <c r="W19" s="410"/>
      <c r="X19" s="411"/>
      <c r="Y19" s="410" t="str">
        <f>R15</f>
        <v>立待ＦＣ</v>
      </c>
      <c r="Z19" s="411"/>
      <c r="AA19" s="757" t="s">
        <v>184</v>
      </c>
      <c r="AB19" s="758"/>
      <c r="AD19" s="337"/>
      <c r="AE19" s="338"/>
      <c r="AJ19" s="403"/>
      <c r="AK19" s="404"/>
    </row>
    <row r="20" spans="1:38" s="62" customFormat="1" ht="12" customHeight="1" thickBot="1">
      <c r="A20" s="66"/>
      <c r="B20" s="385"/>
      <c r="C20" s="356"/>
      <c r="D20" s="357"/>
      <c r="E20" s="357"/>
      <c r="F20" s="357"/>
      <c r="G20" s="357"/>
      <c r="H20" s="357"/>
      <c r="I20" s="357"/>
      <c r="J20" s="357"/>
      <c r="K20" s="357"/>
      <c r="L20" s="357"/>
      <c r="M20" s="357"/>
      <c r="N20" s="358"/>
      <c r="O20" s="75"/>
      <c r="P20" s="385"/>
      <c r="Q20" s="349"/>
      <c r="R20" s="416"/>
      <c r="S20" s="417"/>
      <c r="T20" s="415"/>
      <c r="U20" s="416"/>
      <c r="V20" s="416"/>
      <c r="W20" s="416"/>
      <c r="X20" s="417"/>
      <c r="Y20" s="416"/>
      <c r="Z20" s="417"/>
      <c r="AA20" s="759"/>
      <c r="AB20" s="760"/>
      <c r="AD20" s="335" t="s">
        <v>9</v>
      </c>
      <c r="AE20" s="336"/>
      <c r="AJ20" s="405"/>
      <c r="AK20" s="406"/>
    </row>
    <row r="21" spans="1:38" s="62" customFormat="1" ht="12" customHeight="1" thickBot="1">
      <c r="A21" s="81"/>
      <c r="B21" s="383">
        <v>0.51388888888888895</v>
      </c>
      <c r="C21" s="435" t="s">
        <v>49</v>
      </c>
      <c r="D21" s="401" t="s">
        <v>3</v>
      </c>
      <c r="E21" s="402"/>
      <c r="F21" s="395">
        <f>G21+G22+G23</f>
        <v>3</v>
      </c>
      <c r="G21" s="72">
        <v>2</v>
      </c>
      <c r="H21" s="73" t="s">
        <v>50</v>
      </c>
      <c r="I21" s="74">
        <v>0</v>
      </c>
      <c r="J21" s="398">
        <f>I21+I22+I23</f>
        <v>0</v>
      </c>
      <c r="K21" s="401" t="s">
        <v>9</v>
      </c>
      <c r="L21" s="402"/>
      <c r="M21" s="429" t="str">
        <f>K7</f>
        <v>神明鳥羽</v>
      </c>
      <c r="N21" s="432"/>
      <c r="O21" s="75"/>
      <c r="P21" s="383">
        <v>0.4861111111111111</v>
      </c>
      <c r="Q21" s="435" t="s">
        <v>49</v>
      </c>
      <c r="R21" s="401" t="s">
        <v>5</v>
      </c>
      <c r="S21" s="402"/>
      <c r="T21" s="395">
        <f>U21+U22+U23</f>
        <v>0</v>
      </c>
      <c r="U21" s="72">
        <v>0</v>
      </c>
      <c r="V21" s="73" t="s">
        <v>50</v>
      </c>
      <c r="W21" s="74">
        <v>2</v>
      </c>
      <c r="X21" s="398">
        <f>W21+W22+W23</f>
        <v>6</v>
      </c>
      <c r="Y21" s="401" t="s">
        <v>2</v>
      </c>
      <c r="Z21" s="402"/>
      <c r="AA21" s="429" t="str">
        <f>D15</f>
        <v>敦賀ＦＵＴ</v>
      </c>
      <c r="AB21" s="432"/>
      <c r="AD21" s="337"/>
      <c r="AE21" s="338"/>
    </row>
    <row r="22" spans="1:38" s="62" customFormat="1" ht="12" customHeight="1">
      <c r="A22" s="81"/>
      <c r="B22" s="384"/>
      <c r="C22" s="436"/>
      <c r="D22" s="403"/>
      <c r="E22" s="404"/>
      <c r="F22" s="396"/>
      <c r="G22" s="76">
        <v>1</v>
      </c>
      <c r="H22" s="77" t="s">
        <v>52</v>
      </c>
      <c r="I22" s="78">
        <v>0</v>
      </c>
      <c r="J22" s="399"/>
      <c r="K22" s="403"/>
      <c r="L22" s="404"/>
      <c r="M22" s="430"/>
      <c r="N22" s="433"/>
      <c r="O22" s="75"/>
      <c r="P22" s="384"/>
      <c r="Q22" s="436"/>
      <c r="R22" s="403"/>
      <c r="S22" s="404"/>
      <c r="T22" s="396"/>
      <c r="U22" s="76">
        <v>0</v>
      </c>
      <c r="V22" s="77" t="s">
        <v>52</v>
      </c>
      <c r="W22" s="78">
        <v>1</v>
      </c>
      <c r="X22" s="399"/>
      <c r="Y22" s="403"/>
      <c r="Z22" s="404"/>
      <c r="AA22" s="430"/>
      <c r="AB22" s="433"/>
      <c r="AD22" s="335" t="s">
        <v>60</v>
      </c>
      <c r="AE22" s="336"/>
      <c r="AF22" s="80"/>
      <c r="AI22" s="375" t="str">
        <f>AH13</f>
        <v>フェンテ奥越</v>
      </c>
      <c r="AJ22" s="376"/>
    </row>
    <row r="23" spans="1:38" ht="12" customHeight="1" thickBot="1">
      <c r="B23" s="385"/>
      <c r="C23" s="437"/>
      <c r="D23" s="405"/>
      <c r="E23" s="406"/>
      <c r="F23" s="397"/>
      <c r="G23" s="76">
        <v>0</v>
      </c>
      <c r="H23" s="77" t="s">
        <v>52</v>
      </c>
      <c r="I23" s="78">
        <v>0</v>
      </c>
      <c r="J23" s="400"/>
      <c r="K23" s="405"/>
      <c r="L23" s="406"/>
      <c r="M23" s="431"/>
      <c r="N23" s="434"/>
      <c r="O23" s="75"/>
      <c r="P23" s="385"/>
      <c r="Q23" s="437"/>
      <c r="R23" s="405"/>
      <c r="S23" s="406"/>
      <c r="T23" s="397"/>
      <c r="U23" s="76">
        <v>0</v>
      </c>
      <c r="V23" s="77" t="s">
        <v>52</v>
      </c>
      <c r="W23" s="78">
        <v>3</v>
      </c>
      <c r="X23" s="400"/>
      <c r="Y23" s="405"/>
      <c r="Z23" s="406"/>
      <c r="AA23" s="431"/>
      <c r="AB23" s="434"/>
      <c r="AC23" s="62"/>
      <c r="AD23" s="337"/>
      <c r="AE23" s="338"/>
      <c r="AI23" s="361"/>
      <c r="AJ23" s="362"/>
    </row>
    <row r="24" spans="1:38" s="62" customFormat="1" ht="12" customHeight="1" thickBot="1">
      <c r="A24" s="81"/>
      <c r="B24" s="383">
        <v>0.55555555555555558</v>
      </c>
      <c r="C24" s="435" t="s">
        <v>49</v>
      </c>
      <c r="D24" s="403" t="s">
        <v>1</v>
      </c>
      <c r="E24" s="404"/>
      <c r="F24" s="395">
        <f>G24+G25+G26</f>
        <v>3</v>
      </c>
      <c r="G24" s="72">
        <v>1</v>
      </c>
      <c r="H24" s="73" t="s">
        <v>50</v>
      </c>
      <c r="I24" s="74">
        <v>2</v>
      </c>
      <c r="J24" s="398">
        <f>I24+I25+I26</f>
        <v>2</v>
      </c>
      <c r="K24" s="403" t="s">
        <v>60</v>
      </c>
      <c r="L24" s="404"/>
      <c r="M24" s="430" t="str">
        <f>K15</f>
        <v>高椋ＳＳＳ</v>
      </c>
      <c r="N24" s="433"/>
      <c r="O24" s="75"/>
      <c r="P24" s="383">
        <v>0.52777777777777779</v>
      </c>
      <c r="Q24" s="409" t="s">
        <v>189</v>
      </c>
      <c r="R24" s="410"/>
      <c r="S24" s="410"/>
      <c r="T24" s="410"/>
      <c r="U24" s="410"/>
      <c r="V24" s="410"/>
      <c r="W24" s="410"/>
      <c r="X24" s="410"/>
      <c r="Y24" s="410"/>
      <c r="Z24" s="410"/>
      <c r="AA24" s="410"/>
      <c r="AB24" s="411"/>
      <c r="AD24" s="335" t="s">
        <v>8</v>
      </c>
      <c r="AE24" s="336"/>
      <c r="AF24" s="80"/>
      <c r="AI24" s="373"/>
      <c r="AJ24" s="374"/>
    </row>
    <row r="25" spans="1:38" ht="12" customHeight="1" thickBot="1">
      <c r="B25" s="384"/>
      <c r="C25" s="436"/>
      <c r="D25" s="403"/>
      <c r="E25" s="404"/>
      <c r="F25" s="396"/>
      <c r="G25" s="76">
        <v>0</v>
      </c>
      <c r="H25" s="77" t="s">
        <v>52</v>
      </c>
      <c r="I25" s="78">
        <v>0</v>
      </c>
      <c r="J25" s="399"/>
      <c r="K25" s="403"/>
      <c r="L25" s="404"/>
      <c r="M25" s="430"/>
      <c r="N25" s="433"/>
      <c r="O25" s="82"/>
      <c r="P25" s="385"/>
      <c r="Q25" s="415"/>
      <c r="R25" s="416"/>
      <c r="S25" s="416"/>
      <c r="T25" s="416"/>
      <c r="U25" s="416"/>
      <c r="V25" s="416"/>
      <c r="W25" s="416"/>
      <c r="X25" s="416"/>
      <c r="Y25" s="416"/>
      <c r="Z25" s="416"/>
      <c r="AA25" s="416"/>
      <c r="AB25" s="417"/>
      <c r="AC25" s="62"/>
      <c r="AD25" s="345"/>
      <c r="AE25" s="346"/>
    </row>
    <row r="26" spans="1:38" s="62" customFormat="1" ht="12" customHeight="1" thickBot="1">
      <c r="A26" s="81"/>
      <c r="B26" s="385"/>
      <c r="C26" s="437"/>
      <c r="D26" s="405"/>
      <c r="E26" s="406"/>
      <c r="F26" s="397"/>
      <c r="G26" s="76">
        <v>2</v>
      </c>
      <c r="H26" s="77" t="s">
        <v>52</v>
      </c>
      <c r="I26" s="78">
        <v>0</v>
      </c>
      <c r="J26" s="400"/>
      <c r="K26" s="405"/>
      <c r="L26" s="406"/>
      <c r="M26" s="431"/>
      <c r="N26" s="434"/>
      <c r="O26" s="82"/>
      <c r="P26" s="383">
        <v>0.56944444444444442</v>
      </c>
      <c r="Q26" s="347" t="s">
        <v>182</v>
      </c>
      <c r="R26" s="410" t="str">
        <f>D21</f>
        <v>武生ＦＣ</v>
      </c>
      <c r="S26" s="411"/>
      <c r="T26" s="409" t="s">
        <v>188</v>
      </c>
      <c r="U26" s="410"/>
      <c r="V26" s="410"/>
      <c r="W26" s="410"/>
      <c r="X26" s="411"/>
      <c r="Y26" s="410" t="str">
        <f>Y21</f>
        <v>大虫ＦＣ</v>
      </c>
      <c r="Z26" s="411"/>
      <c r="AA26" s="757" t="s">
        <v>184</v>
      </c>
      <c r="AB26" s="758"/>
      <c r="AC26" s="144"/>
      <c r="AD26" s="80"/>
      <c r="AE26" s="80"/>
      <c r="AF26" s="80"/>
    </row>
    <row r="27" spans="1:38" ht="12" customHeight="1" thickBot="1">
      <c r="B27" s="383"/>
      <c r="C27" s="435"/>
      <c r="F27" s="395"/>
      <c r="G27" s="72"/>
      <c r="H27" s="73" t="s">
        <v>50</v>
      </c>
      <c r="I27" s="74"/>
      <c r="J27" s="398"/>
      <c r="M27" s="429"/>
      <c r="N27" s="432"/>
      <c r="O27" s="82"/>
      <c r="P27" s="385"/>
      <c r="Q27" s="349"/>
      <c r="R27" s="416"/>
      <c r="S27" s="417"/>
      <c r="T27" s="415"/>
      <c r="U27" s="416"/>
      <c r="V27" s="416"/>
      <c r="W27" s="416"/>
      <c r="X27" s="417"/>
      <c r="Y27" s="416"/>
      <c r="Z27" s="417"/>
      <c r="AA27" s="759"/>
      <c r="AB27" s="760"/>
      <c r="AC27" s="144"/>
    </row>
    <row r="28" spans="1:38" ht="12" customHeight="1">
      <c r="B28" s="384"/>
      <c r="C28" s="436"/>
      <c r="F28" s="396"/>
      <c r="G28" s="76"/>
      <c r="H28" s="77" t="s">
        <v>52</v>
      </c>
      <c r="I28" s="78"/>
      <c r="J28" s="399"/>
      <c r="M28" s="430"/>
      <c r="N28" s="433"/>
      <c r="O28" s="75"/>
      <c r="P28" s="383">
        <v>0.58333333333333337</v>
      </c>
      <c r="Q28" s="347" t="s">
        <v>182</v>
      </c>
      <c r="R28" s="410" t="str">
        <f>R26</f>
        <v>武生ＦＣ</v>
      </c>
      <c r="S28" s="411"/>
      <c r="T28" s="409" t="s">
        <v>188</v>
      </c>
      <c r="U28" s="410"/>
      <c r="V28" s="410"/>
      <c r="W28" s="410"/>
      <c r="X28" s="411"/>
      <c r="Y28" s="410" t="str">
        <f>K21</f>
        <v>高椋ＳＳＳ</v>
      </c>
      <c r="Z28" s="411"/>
      <c r="AA28" s="757" t="s">
        <v>184</v>
      </c>
      <c r="AB28" s="758"/>
      <c r="AC28" s="145"/>
    </row>
    <row r="29" spans="1:38" ht="12" customHeight="1" thickBot="1">
      <c r="B29" s="385"/>
      <c r="C29" s="437"/>
      <c r="F29" s="397"/>
      <c r="G29" s="76"/>
      <c r="H29" s="77" t="s">
        <v>52</v>
      </c>
      <c r="I29" s="78"/>
      <c r="J29" s="400"/>
      <c r="M29" s="431"/>
      <c r="N29" s="434"/>
      <c r="O29" s="75"/>
      <c r="P29" s="385"/>
      <c r="Q29" s="349"/>
      <c r="R29" s="416"/>
      <c r="S29" s="417"/>
      <c r="T29" s="415"/>
      <c r="U29" s="416"/>
      <c r="V29" s="416"/>
      <c r="W29" s="416"/>
      <c r="X29" s="417"/>
      <c r="Y29" s="416"/>
      <c r="Z29" s="417"/>
      <c r="AA29" s="759"/>
      <c r="AB29" s="760"/>
      <c r="AC29" s="145"/>
    </row>
    <row r="30" spans="1:38" ht="12" customHeight="1">
      <c r="B30" s="409" t="s">
        <v>192</v>
      </c>
      <c r="C30" s="410"/>
      <c r="D30" s="410"/>
      <c r="E30" s="410"/>
      <c r="F30" s="410"/>
      <c r="G30" s="410"/>
      <c r="H30" s="410"/>
      <c r="I30" s="410"/>
      <c r="J30" s="410"/>
      <c r="K30" s="410"/>
      <c r="L30" s="410"/>
      <c r="M30" s="410"/>
      <c r="N30" s="411"/>
      <c r="O30" s="75"/>
      <c r="P30" s="383">
        <v>0.59722222222222221</v>
      </c>
      <c r="Q30" s="347" t="s">
        <v>182</v>
      </c>
      <c r="R30" s="410" t="str">
        <f>Y26</f>
        <v>大虫ＦＣ</v>
      </c>
      <c r="S30" s="411"/>
      <c r="T30" s="409" t="s">
        <v>188</v>
      </c>
      <c r="U30" s="410"/>
      <c r="V30" s="410"/>
      <c r="W30" s="410"/>
      <c r="X30" s="411"/>
      <c r="Y30" s="410" t="str">
        <f>Y28</f>
        <v>高椋ＳＳＳ</v>
      </c>
      <c r="Z30" s="411"/>
      <c r="AA30" s="757" t="s">
        <v>184</v>
      </c>
      <c r="AB30" s="758"/>
      <c r="AC30" s="145"/>
      <c r="AG30" s="407"/>
      <c r="AH30" s="408"/>
      <c r="AI30" s="407"/>
      <c r="AJ30" s="408"/>
      <c r="AK30" s="359"/>
      <c r="AL30" s="360"/>
    </row>
    <row r="31" spans="1:38" ht="12" customHeight="1" thickBot="1">
      <c r="B31" s="412"/>
      <c r="C31" s="413"/>
      <c r="D31" s="413"/>
      <c r="E31" s="413"/>
      <c r="F31" s="413"/>
      <c r="G31" s="413"/>
      <c r="H31" s="413"/>
      <c r="I31" s="413"/>
      <c r="J31" s="413"/>
      <c r="K31" s="413"/>
      <c r="L31" s="413"/>
      <c r="M31" s="413"/>
      <c r="N31" s="414"/>
      <c r="O31" s="75"/>
      <c r="P31" s="385"/>
      <c r="Q31" s="349"/>
      <c r="R31" s="416"/>
      <c r="S31" s="417"/>
      <c r="T31" s="415"/>
      <c r="U31" s="416"/>
      <c r="V31" s="416"/>
      <c r="W31" s="416"/>
      <c r="X31" s="417"/>
      <c r="Y31" s="416"/>
      <c r="Z31" s="417"/>
      <c r="AA31" s="759"/>
      <c r="AB31" s="760"/>
      <c r="AC31" s="145"/>
      <c r="AG31" s="403"/>
      <c r="AH31" s="404"/>
      <c r="AI31" s="403"/>
      <c r="AJ31" s="404"/>
      <c r="AK31" s="361"/>
      <c r="AL31" s="362"/>
    </row>
    <row r="32" spans="1:38" ht="12" customHeight="1" thickBot="1">
      <c r="B32" s="415"/>
      <c r="C32" s="416"/>
      <c r="D32" s="416"/>
      <c r="E32" s="416"/>
      <c r="F32" s="416"/>
      <c r="G32" s="416"/>
      <c r="H32" s="416"/>
      <c r="I32" s="416"/>
      <c r="J32" s="416"/>
      <c r="K32" s="416"/>
      <c r="L32" s="416"/>
      <c r="M32" s="416"/>
      <c r="N32" s="417"/>
      <c r="P32" s="409" t="str">
        <f>B30</f>
        <v>後片付け　　　　最終試合チーム</v>
      </c>
      <c r="Q32" s="410"/>
      <c r="R32" s="410"/>
      <c r="S32" s="410"/>
      <c r="T32" s="410"/>
      <c r="U32" s="410"/>
      <c r="V32" s="410"/>
      <c r="W32" s="410"/>
      <c r="X32" s="410"/>
      <c r="Y32" s="410"/>
      <c r="Z32" s="410"/>
      <c r="AA32" s="410"/>
      <c r="AB32" s="411"/>
      <c r="AC32" s="145"/>
      <c r="AG32" s="427"/>
      <c r="AH32" s="428"/>
      <c r="AI32" s="427"/>
      <c r="AJ32" s="428"/>
      <c r="AK32" s="363"/>
      <c r="AL32" s="364"/>
    </row>
    <row r="33" spans="2:46" ht="12" customHeight="1">
      <c r="B33" s="419" t="s">
        <v>59</v>
      </c>
      <c r="C33" s="419"/>
      <c r="D33" s="419"/>
      <c r="E33" s="419"/>
      <c r="F33" s="419"/>
      <c r="G33" s="419"/>
      <c r="H33" s="419"/>
      <c r="I33" s="419"/>
      <c r="J33" s="419"/>
      <c r="K33" s="419"/>
      <c r="L33" s="419"/>
      <c r="M33" s="419"/>
      <c r="N33" s="419"/>
      <c r="P33" s="412"/>
      <c r="Q33" s="413"/>
      <c r="R33" s="413"/>
      <c r="S33" s="413"/>
      <c r="T33" s="413"/>
      <c r="U33" s="413"/>
      <c r="V33" s="413"/>
      <c r="W33" s="413"/>
      <c r="X33" s="413"/>
      <c r="Y33" s="413"/>
      <c r="Z33" s="413"/>
      <c r="AA33" s="413"/>
      <c r="AB33" s="414"/>
      <c r="AC33" s="145"/>
    </row>
    <row r="34" spans="2:46" ht="12" customHeight="1" thickBot="1">
      <c r="B34" s="422"/>
      <c r="C34" s="422"/>
      <c r="D34" s="422"/>
      <c r="E34" s="422"/>
      <c r="F34" s="422"/>
      <c r="G34" s="422"/>
      <c r="H34" s="422"/>
      <c r="I34" s="422"/>
      <c r="J34" s="422"/>
      <c r="K34" s="422"/>
      <c r="L34" s="422"/>
      <c r="M34" s="422"/>
      <c r="N34" s="422"/>
      <c r="P34" s="415"/>
      <c r="Q34" s="416"/>
      <c r="R34" s="416"/>
      <c r="S34" s="416"/>
      <c r="T34" s="416"/>
      <c r="U34" s="416"/>
      <c r="V34" s="416"/>
      <c r="W34" s="416"/>
      <c r="X34" s="416"/>
      <c r="Y34" s="416"/>
      <c r="Z34" s="416"/>
      <c r="AA34" s="416"/>
      <c r="AB34" s="417"/>
      <c r="AC34" s="145"/>
    </row>
    <row r="35" spans="2:46" ht="12" customHeight="1">
      <c r="P35" s="419" t="str">
        <f>B33</f>
        <v>試合後に各チームは得点者（名前）を審判に報告するようにお願いします</v>
      </c>
      <c r="Q35" s="419"/>
      <c r="R35" s="419"/>
      <c r="S35" s="419"/>
      <c r="T35" s="419"/>
      <c r="U35" s="419"/>
      <c r="V35" s="419"/>
      <c r="W35" s="419"/>
      <c r="X35" s="419"/>
      <c r="Y35" s="419"/>
      <c r="Z35" s="419"/>
      <c r="AA35" s="419"/>
      <c r="AB35" s="419"/>
      <c r="AC35" s="148"/>
    </row>
    <row r="36" spans="2:46" ht="12" customHeight="1">
      <c r="P36" s="422"/>
      <c r="Q36" s="422"/>
      <c r="R36" s="422"/>
      <c r="S36" s="422"/>
      <c r="T36" s="422"/>
      <c r="U36" s="422"/>
      <c r="V36" s="422"/>
      <c r="W36" s="422"/>
      <c r="X36" s="422"/>
      <c r="Y36" s="422"/>
      <c r="Z36" s="422"/>
      <c r="AA36" s="422"/>
      <c r="AB36" s="422"/>
      <c r="AC36" s="148"/>
    </row>
    <row r="37" spans="2:46" ht="12" customHeight="1">
      <c r="AB37" s="148"/>
      <c r="AC37" s="148"/>
    </row>
    <row r="38" spans="2:46" ht="12" customHeight="1"/>
    <row r="39" spans="2:46" ht="12" customHeight="1">
      <c r="AO39" s="407"/>
      <c r="AP39" s="408"/>
      <c r="AQ39" s="407"/>
      <c r="AR39" s="408"/>
      <c r="AS39" s="359"/>
      <c r="AT39" s="360"/>
    </row>
    <row r="40" spans="2:46" ht="12" customHeight="1" thickBot="1">
      <c r="AO40" s="403"/>
      <c r="AP40" s="404"/>
      <c r="AQ40" s="403"/>
      <c r="AR40" s="404"/>
      <c r="AS40" s="361"/>
      <c r="AT40" s="362"/>
    </row>
    <row r="41" spans="2:46" ht="12" customHeight="1" thickBot="1">
      <c r="T41" s="375" t="s">
        <v>9</v>
      </c>
      <c r="U41" s="376"/>
      <c r="AO41" s="403"/>
      <c r="AP41" s="404"/>
      <c r="AQ41" s="403"/>
      <c r="AR41" s="404"/>
      <c r="AS41" s="361"/>
      <c r="AT41" s="362"/>
    </row>
    <row r="42" spans="2:46" ht="12" customHeight="1">
      <c r="P42" s="375" t="s">
        <v>3</v>
      </c>
      <c r="Q42" s="376"/>
      <c r="T42" s="361"/>
      <c r="U42" s="362"/>
      <c r="Y42" s="375" t="str">
        <f>Y21</f>
        <v>大虫ＦＣ</v>
      </c>
      <c r="Z42" s="376"/>
      <c r="AG42" s="407"/>
      <c r="AH42" s="408"/>
      <c r="AI42" s="407"/>
      <c r="AJ42" s="408"/>
      <c r="AK42" s="359"/>
      <c r="AL42" s="360"/>
    </row>
    <row r="43" spans="2:46" ht="12" customHeight="1" thickBot="1">
      <c r="P43" s="361"/>
      <c r="Q43" s="362"/>
      <c r="T43" s="373"/>
      <c r="U43" s="374"/>
      <c r="Y43" s="361"/>
      <c r="Z43" s="362"/>
      <c r="AG43" s="403"/>
      <c r="AH43" s="404"/>
      <c r="AI43" s="403"/>
      <c r="AJ43" s="404"/>
      <c r="AK43" s="361"/>
      <c r="AL43" s="362"/>
    </row>
    <row r="44" spans="2:46" ht="12" customHeight="1" thickBot="1">
      <c r="P44" s="373"/>
      <c r="Q44" s="374"/>
      <c r="Y44" s="373"/>
      <c r="Z44" s="374"/>
      <c r="AG44" s="403"/>
      <c r="AH44" s="404"/>
      <c r="AI44" s="403"/>
      <c r="AJ44" s="404"/>
      <c r="AK44" s="361"/>
      <c r="AL44" s="362"/>
    </row>
    <row r="45" spans="2:46" ht="12" customHeight="1"/>
    <row r="46" spans="2:46" ht="12" customHeight="1"/>
    <row r="47" spans="2:46" ht="12" customHeight="1"/>
    <row r="48" spans="2:46" ht="12" customHeight="1"/>
    <row r="49" ht="12" customHeight="1"/>
    <row r="50" ht="12" customHeight="1"/>
    <row r="51" ht="12"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62">
    <mergeCell ref="AD4:AE4"/>
    <mergeCell ref="C5:D5"/>
    <mergeCell ref="E5:N5"/>
    <mergeCell ref="Q5:R5"/>
    <mergeCell ref="S5:AB5"/>
    <mergeCell ref="R7:S9"/>
    <mergeCell ref="K7:L9"/>
    <mergeCell ref="D15:E17"/>
    <mergeCell ref="AB12:AB14"/>
    <mergeCell ref="C12:C14"/>
    <mergeCell ref="C15:C17"/>
    <mergeCell ref="AD16:AE17"/>
    <mergeCell ref="AD10:AE11"/>
    <mergeCell ref="AD12:AE13"/>
    <mergeCell ref="N15:N17"/>
    <mergeCell ref="AD14:AE15"/>
    <mergeCell ref="AD8:AE9"/>
    <mergeCell ref="AD6:AE7"/>
    <mergeCell ref="F12:F14"/>
    <mergeCell ref="J12:J14"/>
    <mergeCell ref="N12:N14"/>
    <mergeCell ref="P12:P14"/>
    <mergeCell ref="K12:L14"/>
    <mergeCell ref="D2:I2"/>
    <mergeCell ref="J2:N2"/>
    <mergeCell ref="R2:W2"/>
    <mergeCell ref="X2:AB2"/>
    <mergeCell ref="B3:K3"/>
    <mergeCell ref="P3:Y3"/>
    <mergeCell ref="D6:L6"/>
    <mergeCell ref="R6:Z6"/>
    <mergeCell ref="B7:B9"/>
    <mergeCell ref="C7:C9"/>
    <mergeCell ref="M7:M9"/>
    <mergeCell ref="B4:N4"/>
    <mergeCell ref="P4:AB4"/>
    <mergeCell ref="T7:T9"/>
    <mergeCell ref="X7:X9"/>
    <mergeCell ref="AA7:AA9"/>
    <mergeCell ref="AB7:AB9"/>
    <mergeCell ref="N7:N9"/>
    <mergeCell ref="P7:P9"/>
    <mergeCell ref="Q7:Q9"/>
    <mergeCell ref="D7:E9"/>
    <mergeCell ref="F7:F9"/>
    <mergeCell ref="J7:J9"/>
    <mergeCell ref="B10:B11"/>
    <mergeCell ref="Q15:Q16"/>
    <mergeCell ref="R15:S16"/>
    <mergeCell ref="T15:X16"/>
    <mergeCell ref="Y15:Z16"/>
    <mergeCell ref="R12:S14"/>
    <mergeCell ref="Y7:Z9"/>
    <mergeCell ref="AA15:AB16"/>
    <mergeCell ref="T17:X18"/>
    <mergeCell ref="Y17:Z18"/>
    <mergeCell ref="F15:F17"/>
    <mergeCell ref="B15:B17"/>
    <mergeCell ref="AA17:AB18"/>
    <mergeCell ref="P10:P11"/>
    <mergeCell ref="C10:N11"/>
    <mergeCell ref="Q10:Q11"/>
    <mergeCell ref="Y10:Z11"/>
    <mergeCell ref="R10:S11"/>
    <mergeCell ref="AA10:AB11"/>
    <mergeCell ref="T10:X11"/>
    <mergeCell ref="P15:P16"/>
    <mergeCell ref="J15:J17"/>
    <mergeCell ref="M15:M17"/>
    <mergeCell ref="M12:M14"/>
    <mergeCell ref="AQ39:AR41"/>
    <mergeCell ref="AS39:AT41"/>
    <mergeCell ref="Q12:Q14"/>
    <mergeCell ref="T12:T14"/>
    <mergeCell ref="X12:X14"/>
    <mergeCell ref="AA12:AA14"/>
    <mergeCell ref="B30:N32"/>
    <mergeCell ref="P32:AB34"/>
    <mergeCell ref="AJ18:AK20"/>
    <mergeCell ref="AO39:AP41"/>
    <mergeCell ref="K24:L26"/>
    <mergeCell ref="D12:E14"/>
    <mergeCell ref="Y12:Z14"/>
    <mergeCell ref="AG30:AH32"/>
    <mergeCell ref="AD20:AE21"/>
    <mergeCell ref="AI30:AJ32"/>
    <mergeCell ref="B27:B29"/>
    <mergeCell ref="F24:F26"/>
    <mergeCell ref="B33:N34"/>
    <mergeCell ref="T41:U43"/>
    <mergeCell ref="P30:P31"/>
    <mergeCell ref="B24:B26"/>
    <mergeCell ref="C24:C26"/>
    <mergeCell ref="B21:B23"/>
    <mergeCell ref="AI42:AJ44"/>
    <mergeCell ref="AK42:AL44"/>
    <mergeCell ref="K21:L23"/>
    <mergeCell ref="K15:L17"/>
    <mergeCell ref="AD22:AE23"/>
    <mergeCell ref="AD24:AE25"/>
    <mergeCell ref="M27:M29"/>
    <mergeCell ref="N27:N29"/>
    <mergeCell ref="M24:M26"/>
    <mergeCell ref="N24:N26"/>
    <mergeCell ref="AI22:AJ24"/>
    <mergeCell ref="P17:P18"/>
    <mergeCell ref="Q17:Q18"/>
    <mergeCell ref="R17:S18"/>
    <mergeCell ref="Y42:Z44"/>
    <mergeCell ref="AK30:AL32"/>
    <mergeCell ref="AD18:AE19"/>
    <mergeCell ref="Q19:Q20"/>
    <mergeCell ref="AH13:AI15"/>
    <mergeCell ref="P35:AB36"/>
    <mergeCell ref="R19:S20"/>
    <mergeCell ref="T19:X20"/>
    <mergeCell ref="Y19:Z20"/>
    <mergeCell ref="P42:Q44"/>
    <mergeCell ref="B12:B14"/>
    <mergeCell ref="Q24:AB25"/>
    <mergeCell ref="C18:N20"/>
    <mergeCell ref="Q26:Q27"/>
    <mergeCell ref="R26:S27"/>
    <mergeCell ref="T26:X27"/>
    <mergeCell ref="Y26:Z27"/>
    <mergeCell ref="AA26:AB27"/>
    <mergeCell ref="P28:P29"/>
    <mergeCell ref="Q28:Q29"/>
    <mergeCell ref="R28:S29"/>
    <mergeCell ref="T28:X29"/>
    <mergeCell ref="Y28:Z29"/>
    <mergeCell ref="AA28:AB29"/>
    <mergeCell ref="P26:P27"/>
    <mergeCell ref="AA21:AA23"/>
    <mergeCell ref="B18:B20"/>
    <mergeCell ref="AA19:AB20"/>
    <mergeCell ref="P19:P20"/>
    <mergeCell ref="C21:C23"/>
    <mergeCell ref="D24:E26"/>
    <mergeCell ref="D21:E23"/>
    <mergeCell ref="F21:F23"/>
    <mergeCell ref="F27:F29"/>
    <mergeCell ref="R21:S23"/>
    <mergeCell ref="Q21:Q23"/>
    <mergeCell ref="P21:P23"/>
    <mergeCell ref="C27:C29"/>
    <mergeCell ref="AG42:AH44"/>
    <mergeCell ref="Y30:Z31"/>
    <mergeCell ref="AA30:AB31"/>
    <mergeCell ref="Q30:Q31"/>
    <mergeCell ref="R30:S31"/>
    <mergeCell ref="T30:X31"/>
    <mergeCell ref="M21:M23"/>
    <mergeCell ref="J27:J29"/>
    <mergeCell ref="T21:T23"/>
    <mergeCell ref="P24:P25"/>
    <mergeCell ref="N21:N23"/>
    <mergeCell ref="AB21:AB23"/>
    <mergeCell ref="Y21:Z23"/>
    <mergeCell ref="J24:J26"/>
    <mergeCell ref="J21:J23"/>
    <mergeCell ref="X21:X23"/>
  </mergeCells>
  <phoneticPr fontId="3"/>
  <conditionalFormatting sqref="AD6:AE25">
    <cfRule type="containsText" dxfId="37" priority="39" operator="containsText" text="U-10">
      <formula>NOT(ISERROR(SEARCH("U-10",AD6)))</formula>
    </cfRule>
  </conditionalFormatting>
  <conditionalFormatting sqref="AQ39 AS39">
    <cfRule type="containsText" dxfId="36" priority="33" operator="containsText" text="U-10">
      <formula>NOT(ISERROR(SEARCH("U-10",AQ39)))</formula>
    </cfRule>
  </conditionalFormatting>
  <conditionalFormatting sqref="AO39">
    <cfRule type="containsText" dxfId="35" priority="34" operator="containsText" text="U-10">
      <formula>NOT(ISERROR(SEARCH("U-10",AO39)))</formula>
    </cfRule>
  </conditionalFormatting>
  <conditionalFormatting sqref="D15 Y12 R7 D7 R21 R12 AG30 K21 AJ18 K24">
    <cfRule type="containsText" dxfId="34" priority="25" operator="containsText" text="U-10">
      <formula>NOT(ISERROR(SEARCH("U-10",D7)))</formula>
    </cfRule>
  </conditionalFormatting>
  <conditionalFormatting sqref="AG42">
    <cfRule type="containsText" dxfId="33" priority="23" operator="containsText" text="U-10">
      <formula>NOT(ISERROR(SEARCH("U-10",AG42)))</formula>
    </cfRule>
  </conditionalFormatting>
  <conditionalFormatting sqref="D24 AI22 Y21 D21 D12 K12 Y42 K7 AI30 AK30 K15 AH13">
    <cfRule type="containsText" dxfId="32" priority="24" operator="containsText" text="U-10">
      <formula>NOT(ISERROR(SEARCH("U-10",D7)))</formula>
    </cfRule>
  </conditionalFormatting>
  <conditionalFormatting sqref="Y7">
    <cfRule type="containsText" dxfId="31" priority="21" operator="containsText" text="U-10">
      <formula>NOT(ISERROR(SEARCH("U-10",Y7)))</formula>
    </cfRule>
  </conditionalFormatting>
  <conditionalFormatting sqref="AI42 AK42">
    <cfRule type="containsText" dxfId="30" priority="22" operator="containsText" text="U-10">
      <formula>NOT(ISERROR(SEARCH("U-10",AI42)))</formula>
    </cfRule>
  </conditionalFormatting>
  <conditionalFormatting sqref="T41">
    <cfRule type="containsText" dxfId="29" priority="5" operator="containsText" text="U-10">
      <formula>NOT(ISERROR(SEARCH("U-10",T41)))</formula>
    </cfRule>
  </conditionalFormatting>
  <conditionalFormatting sqref="P42">
    <cfRule type="containsText" dxfId="28" priority="1" operator="containsText" text="U-10">
      <formula>NOT(ISERROR(SEARCH("U-10",P42)))</formula>
    </cfRule>
  </conditionalFormatting>
  <pageMargins left="0.3" right="0.2" top="0.64" bottom="0.46" header="0.34" footer="0.27"/>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0" zoomScaleNormal="80" zoomScaleSheetLayoutView="84" workbookViewId="0">
      <selection activeCell="K42" sqref="K42"/>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8" s="60" customFormat="1" ht="24.95" customHeight="1" thickBot="1">
      <c r="A2" s="57"/>
      <c r="B2" s="58" t="s">
        <v>63</v>
      </c>
      <c r="C2" s="59"/>
      <c r="D2" s="449" t="s">
        <v>28</v>
      </c>
      <c r="E2" s="449"/>
      <c r="F2" s="449"/>
      <c r="G2" s="449"/>
      <c r="H2" s="449"/>
      <c r="I2" s="449"/>
      <c r="J2" s="450" t="str">
        <f>AG3</f>
        <v>越前市サッカー場（人工芝）</v>
      </c>
      <c r="K2" s="450"/>
      <c r="L2" s="450"/>
      <c r="M2" s="450"/>
      <c r="N2" s="450"/>
      <c r="P2" s="61" t="str">
        <f>B2</f>
        <v>５/５（祝）</v>
      </c>
      <c r="Q2" s="59"/>
      <c r="R2" s="449" t="s">
        <v>29</v>
      </c>
      <c r="S2" s="449"/>
      <c r="T2" s="449"/>
      <c r="U2" s="449"/>
      <c r="V2" s="449"/>
      <c r="W2" s="449"/>
      <c r="X2" s="450" t="str">
        <f>J2</f>
        <v>越前市サッカー場（人工芝）</v>
      </c>
      <c r="Y2" s="450"/>
      <c r="Z2" s="450"/>
      <c r="AA2" s="450"/>
      <c r="AB2" s="450"/>
      <c r="AG2" s="62" t="s">
        <v>30</v>
      </c>
    </row>
    <row r="3" spans="1:38" s="60" customFormat="1" ht="24.95" customHeight="1" thickBot="1">
      <c r="A3" s="57"/>
      <c r="B3" s="448" t="s">
        <v>31</v>
      </c>
      <c r="C3" s="448"/>
      <c r="D3" s="448"/>
      <c r="E3" s="448"/>
      <c r="F3" s="448"/>
      <c r="G3" s="448"/>
      <c r="H3" s="448"/>
      <c r="I3" s="448"/>
      <c r="J3" s="448"/>
      <c r="K3" s="448"/>
      <c r="L3" s="63" t="s">
        <v>32</v>
      </c>
      <c r="M3" s="64">
        <v>0.33333333333333331</v>
      </c>
      <c r="N3" s="65" t="s">
        <v>62</v>
      </c>
      <c r="P3" s="448" t="str">
        <f>B3</f>
        <v>U11（15分・5分・15分・5分・15分）</v>
      </c>
      <c r="Q3" s="448"/>
      <c r="R3" s="448"/>
      <c r="S3" s="448"/>
      <c r="T3" s="448"/>
      <c r="U3" s="448"/>
      <c r="V3" s="448"/>
      <c r="W3" s="448"/>
      <c r="X3" s="448"/>
      <c r="Y3" s="448"/>
      <c r="Z3" s="63" t="s">
        <v>32</v>
      </c>
      <c r="AA3" s="64">
        <f>M3</f>
        <v>0.33333333333333331</v>
      </c>
      <c r="AB3" s="65" t="str">
        <f>N3</f>
        <v>第1試合ﾁｰﾑ</v>
      </c>
      <c r="AD3" s="60" t="s">
        <v>33</v>
      </c>
      <c r="AG3" s="62" t="s">
        <v>34</v>
      </c>
    </row>
    <row r="4" spans="1:38"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37</v>
      </c>
      <c r="AE4" s="447"/>
      <c r="AG4" s="62" t="s">
        <v>38</v>
      </c>
    </row>
    <row r="5" spans="1:38" s="60" customFormat="1" ht="24.95" customHeight="1" thickBot="1">
      <c r="A5" s="57"/>
      <c r="B5" s="63" t="s">
        <v>39</v>
      </c>
      <c r="C5" s="448" t="str">
        <f>AD10</f>
        <v>武生ＦＣ</v>
      </c>
      <c r="D5" s="448"/>
      <c r="E5" s="448" t="s">
        <v>40</v>
      </c>
      <c r="F5" s="448"/>
      <c r="G5" s="448"/>
      <c r="H5" s="448"/>
      <c r="I5" s="448"/>
      <c r="J5" s="448"/>
      <c r="K5" s="448"/>
      <c r="L5" s="448"/>
      <c r="M5" s="448"/>
      <c r="N5" s="448"/>
      <c r="P5" s="63" t="s">
        <v>39</v>
      </c>
      <c r="Q5" s="448" t="str">
        <f>C5</f>
        <v>武生ＦＣ</v>
      </c>
      <c r="R5" s="448"/>
      <c r="S5" s="448" t="s">
        <v>40</v>
      </c>
      <c r="T5" s="448"/>
      <c r="U5" s="448"/>
      <c r="V5" s="448"/>
      <c r="W5" s="448"/>
      <c r="X5" s="448"/>
      <c r="Y5" s="448"/>
      <c r="Z5" s="448"/>
      <c r="AA5" s="448"/>
      <c r="AB5" s="448"/>
      <c r="AG5" s="62" t="s">
        <v>41</v>
      </c>
    </row>
    <row r="6" spans="1:38"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8" s="62" customFormat="1" ht="12" customHeight="1">
      <c r="A7" s="66"/>
      <c r="B7" s="383">
        <v>0.375</v>
      </c>
      <c r="C7" s="435" t="s">
        <v>49</v>
      </c>
      <c r="D7" s="401" t="s">
        <v>6</v>
      </c>
      <c r="E7" s="402"/>
      <c r="F7" s="395">
        <f>G7+G8+G9</f>
        <v>1</v>
      </c>
      <c r="G7" s="72">
        <v>0</v>
      </c>
      <c r="H7" s="73" t="s">
        <v>50</v>
      </c>
      <c r="I7" s="74">
        <v>1</v>
      </c>
      <c r="J7" s="398">
        <f>I7+I8+I9</f>
        <v>2</v>
      </c>
      <c r="K7" s="407" t="s">
        <v>3</v>
      </c>
      <c r="L7" s="408"/>
      <c r="M7" s="429" t="str">
        <f>Y13</f>
        <v>敦賀ＦＵＴ</v>
      </c>
      <c r="N7" s="432"/>
      <c r="O7" s="75"/>
      <c r="P7" s="383">
        <v>0.375</v>
      </c>
      <c r="Q7" s="435" t="s">
        <v>49</v>
      </c>
      <c r="R7" s="407" t="s">
        <v>8</v>
      </c>
      <c r="S7" s="408"/>
      <c r="T7" s="767" t="s">
        <v>178</v>
      </c>
      <c r="U7" s="768"/>
      <c r="V7" s="768"/>
      <c r="W7" s="768"/>
      <c r="X7" s="769"/>
      <c r="Y7" s="403" t="s">
        <v>5</v>
      </c>
      <c r="Z7" s="404"/>
      <c r="AA7" s="776" t="str">
        <f>AA25</f>
        <v>相互審判</v>
      </c>
      <c r="AB7" s="777"/>
      <c r="AD7" s="337"/>
      <c r="AE7" s="338"/>
      <c r="AG7" s="62" t="s">
        <v>51</v>
      </c>
    </row>
    <row r="8" spans="1:38" s="62" customFormat="1" ht="12" customHeight="1">
      <c r="A8" s="66"/>
      <c r="B8" s="384"/>
      <c r="C8" s="436"/>
      <c r="D8" s="403"/>
      <c r="E8" s="404"/>
      <c r="F8" s="396"/>
      <c r="G8" s="76">
        <v>0</v>
      </c>
      <c r="H8" s="77" t="s">
        <v>52</v>
      </c>
      <c r="I8" s="78">
        <v>1</v>
      </c>
      <c r="J8" s="399"/>
      <c r="K8" s="403"/>
      <c r="L8" s="404"/>
      <c r="M8" s="430"/>
      <c r="N8" s="433"/>
      <c r="O8" s="75"/>
      <c r="P8" s="384"/>
      <c r="Q8" s="436"/>
      <c r="R8" s="403"/>
      <c r="S8" s="404"/>
      <c r="T8" s="770"/>
      <c r="U8" s="771"/>
      <c r="V8" s="771"/>
      <c r="W8" s="771"/>
      <c r="X8" s="772"/>
      <c r="Y8" s="403"/>
      <c r="Z8" s="404"/>
      <c r="AA8" s="778"/>
      <c r="AB8" s="779"/>
      <c r="AD8" s="335" t="s">
        <v>2</v>
      </c>
      <c r="AE8" s="336"/>
    </row>
    <row r="9" spans="1:38" s="62" customFormat="1" ht="12" customHeight="1" thickBot="1">
      <c r="A9" s="66"/>
      <c r="B9" s="385"/>
      <c r="C9" s="437"/>
      <c r="D9" s="405"/>
      <c r="E9" s="406"/>
      <c r="F9" s="397"/>
      <c r="G9" s="76">
        <v>1</v>
      </c>
      <c r="H9" s="77" t="s">
        <v>52</v>
      </c>
      <c r="I9" s="78">
        <v>0</v>
      </c>
      <c r="J9" s="400"/>
      <c r="K9" s="427"/>
      <c r="L9" s="428"/>
      <c r="M9" s="431"/>
      <c r="N9" s="434"/>
      <c r="O9" s="75"/>
      <c r="P9" s="385"/>
      <c r="Q9" s="437"/>
      <c r="R9" s="405"/>
      <c r="S9" s="406"/>
      <c r="T9" s="773"/>
      <c r="U9" s="774"/>
      <c r="V9" s="774"/>
      <c r="W9" s="774"/>
      <c r="X9" s="775"/>
      <c r="Y9" s="405"/>
      <c r="Z9" s="406"/>
      <c r="AA9" s="780"/>
      <c r="AB9" s="781"/>
      <c r="AD9" s="337"/>
      <c r="AE9" s="338"/>
    </row>
    <row r="10" spans="1:38" s="62" customFormat="1" ht="12" customHeight="1">
      <c r="A10" s="79"/>
      <c r="B10" s="383">
        <v>0.41666666666666669</v>
      </c>
      <c r="C10" s="350" t="s">
        <v>54</v>
      </c>
      <c r="D10" s="351"/>
      <c r="E10" s="351"/>
      <c r="F10" s="351"/>
      <c r="G10" s="351"/>
      <c r="H10" s="351"/>
      <c r="I10" s="351"/>
      <c r="J10" s="351"/>
      <c r="K10" s="351"/>
      <c r="L10" s="351"/>
      <c r="M10" s="351"/>
      <c r="N10" s="352"/>
      <c r="O10" s="75"/>
      <c r="P10" s="383">
        <v>0.41666666666666669</v>
      </c>
      <c r="Q10" s="350" t="s">
        <v>54</v>
      </c>
      <c r="R10" s="351"/>
      <c r="S10" s="351"/>
      <c r="T10" s="351"/>
      <c r="U10" s="351"/>
      <c r="V10" s="351"/>
      <c r="W10" s="351"/>
      <c r="X10" s="351"/>
      <c r="Y10" s="351"/>
      <c r="Z10" s="351"/>
      <c r="AA10" s="351"/>
      <c r="AB10" s="352"/>
      <c r="AD10" s="335" t="s">
        <v>3</v>
      </c>
      <c r="AE10" s="336"/>
    </row>
    <row r="11" spans="1:38" s="62" customFormat="1" ht="12" customHeight="1">
      <c r="A11" s="66"/>
      <c r="B11" s="384"/>
      <c r="C11" s="353"/>
      <c r="D11" s="354"/>
      <c r="E11" s="354"/>
      <c r="F11" s="354"/>
      <c r="G11" s="354"/>
      <c r="H11" s="354"/>
      <c r="I11" s="354"/>
      <c r="J11" s="354"/>
      <c r="K11" s="354"/>
      <c r="L11" s="354"/>
      <c r="M11" s="354"/>
      <c r="N11" s="355"/>
      <c r="O11" s="75"/>
      <c r="P11" s="384"/>
      <c r="Q11" s="353"/>
      <c r="R11" s="354"/>
      <c r="S11" s="354"/>
      <c r="T11" s="354"/>
      <c r="U11" s="354"/>
      <c r="V11" s="354"/>
      <c r="W11" s="354"/>
      <c r="X11" s="354"/>
      <c r="Y11" s="354"/>
      <c r="Z11" s="354"/>
      <c r="AA11" s="354"/>
      <c r="AB11" s="355"/>
      <c r="AD11" s="337"/>
      <c r="AE11" s="338"/>
    </row>
    <row r="12" spans="1:38" s="62" customFormat="1" ht="12" customHeight="1" thickBot="1">
      <c r="A12" s="66"/>
      <c r="B12" s="385"/>
      <c r="C12" s="356"/>
      <c r="D12" s="357"/>
      <c r="E12" s="357"/>
      <c r="F12" s="357"/>
      <c r="G12" s="357"/>
      <c r="H12" s="357"/>
      <c r="I12" s="357"/>
      <c r="J12" s="357"/>
      <c r="K12" s="357"/>
      <c r="L12" s="357"/>
      <c r="M12" s="357"/>
      <c r="N12" s="358"/>
      <c r="O12" s="75"/>
      <c r="P12" s="385"/>
      <c r="Q12" s="356"/>
      <c r="R12" s="357"/>
      <c r="S12" s="357"/>
      <c r="T12" s="357"/>
      <c r="U12" s="357"/>
      <c r="V12" s="357"/>
      <c r="W12" s="357"/>
      <c r="X12" s="357"/>
      <c r="Y12" s="357"/>
      <c r="Z12" s="357"/>
      <c r="AA12" s="357"/>
      <c r="AB12" s="358"/>
      <c r="AD12" s="335" t="s">
        <v>53</v>
      </c>
      <c r="AE12" s="336"/>
      <c r="AG12" s="407"/>
      <c r="AH12" s="408"/>
      <c r="AI12" s="407"/>
      <c r="AJ12" s="408"/>
      <c r="AK12" s="359"/>
      <c r="AL12" s="360"/>
    </row>
    <row r="13" spans="1:38" s="62" customFormat="1" ht="12" customHeight="1">
      <c r="A13" s="79"/>
      <c r="B13" s="383">
        <v>0.4513888888888889</v>
      </c>
      <c r="C13" s="435" t="s">
        <v>49</v>
      </c>
      <c r="D13" s="403" t="s">
        <v>3</v>
      </c>
      <c r="E13" s="404"/>
      <c r="F13" s="395">
        <f>G13+G14+G15</f>
        <v>3</v>
      </c>
      <c r="G13" s="72">
        <v>0</v>
      </c>
      <c r="H13" s="73" t="s">
        <v>50</v>
      </c>
      <c r="I13" s="74">
        <v>0</v>
      </c>
      <c r="J13" s="398">
        <f>I13+I14+I15</f>
        <v>0</v>
      </c>
      <c r="K13" s="407" t="s">
        <v>8</v>
      </c>
      <c r="L13" s="408"/>
      <c r="M13" s="429" t="str">
        <f>D7</f>
        <v>神明鳥羽</v>
      </c>
      <c r="N13" s="432"/>
      <c r="O13" s="75"/>
      <c r="P13" s="383">
        <v>0.4513888888888889</v>
      </c>
      <c r="Q13" s="435" t="s">
        <v>48</v>
      </c>
      <c r="R13" s="407" t="s">
        <v>5</v>
      </c>
      <c r="S13" s="408"/>
      <c r="T13" s="395">
        <f>U13+U14+U15</f>
        <v>0</v>
      </c>
      <c r="U13" s="72">
        <v>0</v>
      </c>
      <c r="V13" s="73" t="s">
        <v>50</v>
      </c>
      <c r="W13" s="74">
        <v>1</v>
      </c>
      <c r="X13" s="398">
        <f>W13+W14+W15</f>
        <v>3</v>
      </c>
      <c r="Y13" s="401" t="s">
        <v>1</v>
      </c>
      <c r="Z13" s="402"/>
      <c r="AA13" s="429" t="str">
        <f>R7</f>
        <v>フェンテ奥越</v>
      </c>
      <c r="AB13" s="432"/>
      <c r="AD13" s="337"/>
      <c r="AE13" s="338"/>
      <c r="AG13" s="403"/>
      <c r="AH13" s="404"/>
      <c r="AI13" s="403"/>
      <c r="AJ13" s="404"/>
      <c r="AK13" s="361"/>
      <c r="AL13" s="362"/>
    </row>
    <row r="14" spans="1:38" s="62" customFormat="1" ht="12" customHeight="1">
      <c r="A14" s="79"/>
      <c r="B14" s="384"/>
      <c r="C14" s="436"/>
      <c r="D14" s="403"/>
      <c r="E14" s="404"/>
      <c r="F14" s="396"/>
      <c r="G14" s="76">
        <v>2</v>
      </c>
      <c r="H14" s="77" t="s">
        <v>52</v>
      </c>
      <c r="I14" s="78">
        <v>0</v>
      </c>
      <c r="J14" s="399"/>
      <c r="K14" s="403"/>
      <c r="L14" s="404"/>
      <c r="M14" s="430"/>
      <c r="N14" s="433"/>
      <c r="O14" s="75"/>
      <c r="P14" s="384"/>
      <c r="Q14" s="436"/>
      <c r="R14" s="403"/>
      <c r="S14" s="404"/>
      <c r="T14" s="396"/>
      <c r="U14" s="76">
        <v>0</v>
      </c>
      <c r="V14" s="77" t="s">
        <v>52</v>
      </c>
      <c r="W14" s="78">
        <v>0</v>
      </c>
      <c r="X14" s="399"/>
      <c r="Y14" s="403"/>
      <c r="Z14" s="404"/>
      <c r="AA14" s="430"/>
      <c r="AB14" s="433"/>
      <c r="AD14" s="335" t="s">
        <v>5</v>
      </c>
      <c r="AE14" s="336"/>
      <c r="AG14" s="427"/>
      <c r="AH14" s="428"/>
      <c r="AI14" s="427"/>
      <c r="AJ14" s="428"/>
      <c r="AK14" s="363"/>
      <c r="AL14" s="364"/>
    </row>
    <row r="15" spans="1:38" s="62" customFormat="1" ht="12" customHeight="1" thickBot="1">
      <c r="A15" s="66"/>
      <c r="B15" s="385"/>
      <c r="C15" s="437"/>
      <c r="D15" s="405"/>
      <c r="E15" s="406"/>
      <c r="F15" s="397"/>
      <c r="G15" s="76">
        <v>1</v>
      </c>
      <c r="H15" s="77" t="s">
        <v>52</v>
      </c>
      <c r="I15" s="78">
        <v>0</v>
      </c>
      <c r="J15" s="400"/>
      <c r="K15" s="405"/>
      <c r="L15" s="406"/>
      <c r="M15" s="431"/>
      <c r="N15" s="434"/>
      <c r="O15" s="75"/>
      <c r="P15" s="385"/>
      <c r="Q15" s="437"/>
      <c r="R15" s="427"/>
      <c r="S15" s="428"/>
      <c r="T15" s="397"/>
      <c r="U15" s="76">
        <v>0</v>
      </c>
      <c r="V15" s="77" t="s">
        <v>52</v>
      </c>
      <c r="W15" s="78">
        <v>2</v>
      </c>
      <c r="X15" s="400"/>
      <c r="Y15" s="427"/>
      <c r="Z15" s="428"/>
      <c r="AA15" s="431"/>
      <c r="AB15" s="434"/>
      <c r="AD15" s="337"/>
      <c r="AE15" s="338"/>
      <c r="AF15" s="80"/>
    </row>
    <row r="16" spans="1:38" s="62" customFormat="1" ht="12" customHeight="1">
      <c r="A16" s="79"/>
      <c r="B16" s="383">
        <v>0.49305555555555558</v>
      </c>
      <c r="C16" s="350" t="s">
        <v>54</v>
      </c>
      <c r="D16" s="351"/>
      <c r="E16" s="351"/>
      <c r="F16" s="351"/>
      <c r="G16" s="351"/>
      <c r="H16" s="351"/>
      <c r="I16" s="351"/>
      <c r="J16" s="351"/>
      <c r="K16" s="351"/>
      <c r="L16" s="351"/>
      <c r="M16" s="351"/>
      <c r="N16" s="352"/>
      <c r="O16" s="75"/>
      <c r="P16" s="383">
        <v>0.49305555555555558</v>
      </c>
      <c r="Q16" s="350" t="s">
        <v>54</v>
      </c>
      <c r="R16" s="351"/>
      <c r="S16" s="351"/>
      <c r="T16" s="351"/>
      <c r="U16" s="351"/>
      <c r="V16" s="351"/>
      <c r="W16" s="351"/>
      <c r="X16" s="351"/>
      <c r="Y16" s="351"/>
      <c r="Z16" s="351"/>
      <c r="AA16" s="351"/>
      <c r="AB16" s="352"/>
      <c r="AD16" s="335" t="s">
        <v>6</v>
      </c>
      <c r="AE16" s="336"/>
    </row>
    <row r="17" spans="1:38" ht="12" customHeight="1">
      <c r="A17" s="79"/>
      <c r="B17" s="384"/>
      <c r="C17" s="353"/>
      <c r="D17" s="354"/>
      <c r="E17" s="354"/>
      <c r="F17" s="354"/>
      <c r="G17" s="354"/>
      <c r="H17" s="354"/>
      <c r="I17" s="354"/>
      <c r="J17" s="354"/>
      <c r="K17" s="354"/>
      <c r="L17" s="354"/>
      <c r="M17" s="354"/>
      <c r="N17" s="355"/>
      <c r="O17" s="75"/>
      <c r="P17" s="384"/>
      <c r="Q17" s="353"/>
      <c r="R17" s="354"/>
      <c r="S17" s="354"/>
      <c r="T17" s="354"/>
      <c r="U17" s="354"/>
      <c r="V17" s="354"/>
      <c r="W17" s="354"/>
      <c r="X17" s="354"/>
      <c r="Y17" s="354"/>
      <c r="Z17" s="354"/>
      <c r="AA17" s="354"/>
      <c r="AB17" s="355"/>
      <c r="AC17" s="62"/>
      <c r="AD17" s="337"/>
      <c r="AE17" s="338"/>
    </row>
    <row r="18" spans="1:38" ht="12" customHeight="1" thickBot="1">
      <c r="A18" s="79"/>
      <c r="B18" s="385"/>
      <c r="C18" s="356"/>
      <c r="D18" s="357"/>
      <c r="E18" s="357"/>
      <c r="F18" s="357"/>
      <c r="G18" s="357"/>
      <c r="H18" s="357"/>
      <c r="I18" s="357"/>
      <c r="J18" s="357"/>
      <c r="K18" s="357"/>
      <c r="L18" s="357"/>
      <c r="M18" s="357"/>
      <c r="N18" s="358"/>
      <c r="O18" s="75"/>
      <c r="P18" s="385"/>
      <c r="Q18" s="356"/>
      <c r="R18" s="357"/>
      <c r="S18" s="357"/>
      <c r="T18" s="357"/>
      <c r="U18" s="357"/>
      <c r="V18" s="357"/>
      <c r="W18" s="357"/>
      <c r="X18" s="357"/>
      <c r="Y18" s="357"/>
      <c r="Z18" s="357"/>
      <c r="AA18" s="357"/>
      <c r="AB18" s="358"/>
      <c r="AC18" s="62"/>
      <c r="AD18" s="335" t="s">
        <v>7</v>
      </c>
      <c r="AE18" s="336"/>
    </row>
    <row r="19" spans="1:38" s="62" customFormat="1" ht="12" customHeight="1">
      <c r="A19" s="79"/>
      <c r="B19" s="383">
        <v>0.52777777777777779</v>
      </c>
      <c r="C19" s="347" t="s">
        <v>55</v>
      </c>
      <c r="D19" s="375" t="s">
        <v>3</v>
      </c>
      <c r="E19" s="376"/>
      <c r="F19" s="377" t="s">
        <v>56</v>
      </c>
      <c r="G19" s="351"/>
      <c r="H19" s="351"/>
      <c r="I19" s="351"/>
      <c r="J19" s="378"/>
      <c r="K19" s="375" t="s">
        <v>8</v>
      </c>
      <c r="L19" s="376"/>
      <c r="M19" s="365" t="s">
        <v>57</v>
      </c>
      <c r="N19" s="366"/>
      <c r="O19" s="75"/>
      <c r="P19" s="383">
        <v>0.52777777777777779</v>
      </c>
      <c r="Q19" s="435" t="s">
        <v>49</v>
      </c>
      <c r="R19" s="403" t="s">
        <v>6</v>
      </c>
      <c r="S19" s="404"/>
      <c r="T19" s="395">
        <f>U19+U20+U21</f>
        <v>1</v>
      </c>
      <c r="U19" s="72">
        <v>0</v>
      </c>
      <c r="V19" s="73" t="s">
        <v>50</v>
      </c>
      <c r="W19" s="74">
        <v>2</v>
      </c>
      <c r="X19" s="398">
        <f>W19+W20+W21</f>
        <v>3</v>
      </c>
      <c r="Y19" s="401" t="s">
        <v>1</v>
      </c>
      <c r="Z19" s="402"/>
      <c r="AA19" s="429" t="str">
        <f>R13</f>
        <v>吉川ＦＣ</v>
      </c>
      <c r="AB19" s="432"/>
      <c r="AD19" s="337"/>
      <c r="AE19" s="338"/>
    </row>
    <row r="20" spans="1:38" s="62" customFormat="1" ht="12" customHeight="1">
      <c r="A20" s="66"/>
      <c r="B20" s="384"/>
      <c r="C20" s="348"/>
      <c r="D20" s="361"/>
      <c r="E20" s="362"/>
      <c r="F20" s="379"/>
      <c r="G20" s="354"/>
      <c r="H20" s="354"/>
      <c r="I20" s="354"/>
      <c r="J20" s="380"/>
      <c r="K20" s="361"/>
      <c r="L20" s="362"/>
      <c r="M20" s="367"/>
      <c r="N20" s="368"/>
      <c r="O20" s="75"/>
      <c r="P20" s="384"/>
      <c r="Q20" s="436"/>
      <c r="R20" s="403"/>
      <c r="S20" s="404"/>
      <c r="T20" s="396"/>
      <c r="U20" s="76">
        <v>1</v>
      </c>
      <c r="V20" s="77" t="s">
        <v>52</v>
      </c>
      <c r="W20" s="78">
        <v>0</v>
      </c>
      <c r="X20" s="399"/>
      <c r="Y20" s="403"/>
      <c r="Z20" s="404"/>
      <c r="AA20" s="430"/>
      <c r="AB20" s="433"/>
      <c r="AD20" s="335" t="s">
        <v>9</v>
      </c>
      <c r="AE20" s="336"/>
    </row>
    <row r="21" spans="1:38" s="62" customFormat="1" ht="12" customHeight="1" thickBot="1">
      <c r="A21" s="81"/>
      <c r="B21" s="385"/>
      <c r="C21" s="349"/>
      <c r="D21" s="373"/>
      <c r="E21" s="374"/>
      <c r="F21" s="381"/>
      <c r="G21" s="357"/>
      <c r="H21" s="357"/>
      <c r="I21" s="357"/>
      <c r="J21" s="382"/>
      <c r="K21" s="373"/>
      <c r="L21" s="374"/>
      <c r="M21" s="367"/>
      <c r="N21" s="368"/>
      <c r="O21" s="75"/>
      <c r="P21" s="385"/>
      <c r="Q21" s="437"/>
      <c r="R21" s="427"/>
      <c r="S21" s="428"/>
      <c r="T21" s="397"/>
      <c r="U21" s="76">
        <v>0</v>
      </c>
      <c r="V21" s="77" t="s">
        <v>52</v>
      </c>
      <c r="W21" s="78">
        <v>1</v>
      </c>
      <c r="X21" s="400"/>
      <c r="Y21" s="427"/>
      <c r="Z21" s="428"/>
      <c r="AA21" s="431"/>
      <c r="AB21" s="434"/>
      <c r="AD21" s="337"/>
      <c r="AE21" s="338"/>
    </row>
    <row r="22" spans="1:38" s="62" customFormat="1" ht="12" customHeight="1">
      <c r="A22" s="81"/>
      <c r="B22" s="383">
        <v>0.56944444444444442</v>
      </c>
      <c r="C22" s="350" t="s">
        <v>54</v>
      </c>
      <c r="D22" s="351"/>
      <c r="E22" s="351"/>
      <c r="F22" s="351"/>
      <c r="G22" s="351"/>
      <c r="H22" s="351"/>
      <c r="I22" s="351"/>
      <c r="J22" s="351"/>
      <c r="K22" s="351"/>
      <c r="L22" s="351"/>
      <c r="M22" s="351"/>
      <c r="N22" s="352"/>
      <c r="O22" s="75"/>
      <c r="P22" s="383">
        <v>0.56944444444444442</v>
      </c>
      <c r="Q22" s="350" t="s">
        <v>54</v>
      </c>
      <c r="R22" s="351"/>
      <c r="S22" s="351"/>
      <c r="T22" s="351"/>
      <c r="U22" s="351"/>
      <c r="V22" s="351"/>
      <c r="W22" s="351"/>
      <c r="X22" s="351"/>
      <c r="Y22" s="351"/>
      <c r="Z22" s="351"/>
      <c r="AA22" s="351"/>
      <c r="AB22" s="352"/>
      <c r="AD22" s="335" t="s">
        <v>60</v>
      </c>
      <c r="AE22" s="336"/>
      <c r="AF22" s="80"/>
    </row>
    <row r="23" spans="1:38" ht="12" customHeight="1">
      <c r="B23" s="384"/>
      <c r="C23" s="353"/>
      <c r="D23" s="354"/>
      <c r="E23" s="354"/>
      <c r="F23" s="354"/>
      <c r="G23" s="354"/>
      <c r="H23" s="354"/>
      <c r="I23" s="354"/>
      <c r="J23" s="354"/>
      <c r="K23" s="354"/>
      <c r="L23" s="354"/>
      <c r="M23" s="354"/>
      <c r="N23" s="355"/>
      <c r="O23" s="75"/>
      <c r="P23" s="384"/>
      <c r="Q23" s="353"/>
      <c r="R23" s="354"/>
      <c r="S23" s="354"/>
      <c r="T23" s="354"/>
      <c r="U23" s="354"/>
      <c r="V23" s="354"/>
      <c r="W23" s="354"/>
      <c r="X23" s="354"/>
      <c r="Y23" s="354"/>
      <c r="Z23" s="354"/>
      <c r="AA23" s="354"/>
      <c r="AB23" s="355"/>
      <c r="AC23" s="62"/>
      <c r="AD23" s="337"/>
      <c r="AE23" s="338"/>
    </row>
    <row r="24" spans="1:38" s="62" customFormat="1" ht="12" customHeight="1" thickBot="1">
      <c r="A24" s="81"/>
      <c r="B24" s="385"/>
      <c r="C24" s="356"/>
      <c r="D24" s="357"/>
      <c r="E24" s="357"/>
      <c r="F24" s="357"/>
      <c r="G24" s="357"/>
      <c r="H24" s="357"/>
      <c r="I24" s="357"/>
      <c r="J24" s="357"/>
      <c r="K24" s="357"/>
      <c r="L24" s="357"/>
      <c r="M24" s="357"/>
      <c r="N24" s="358"/>
      <c r="O24" s="75"/>
      <c r="P24" s="385"/>
      <c r="Q24" s="356"/>
      <c r="R24" s="357"/>
      <c r="S24" s="357"/>
      <c r="T24" s="357"/>
      <c r="U24" s="357"/>
      <c r="V24" s="357"/>
      <c r="W24" s="357"/>
      <c r="X24" s="357"/>
      <c r="Y24" s="357"/>
      <c r="Z24" s="357"/>
      <c r="AA24" s="357"/>
      <c r="AB24" s="358"/>
      <c r="AD24" s="335" t="s">
        <v>8</v>
      </c>
      <c r="AE24" s="336"/>
      <c r="AF24" s="80"/>
    </row>
    <row r="25" spans="1:38" ht="12" customHeight="1" thickBot="1">
      <c r="B25" s="383">
        <v>0.59027777777777779</v>
      </c>
      <c r="C25" s="347" t="s">
        <v>55</v>
      </c>
      <c r="D25" s="375" t="s">
        <v>3</v>
      </c>
      <c r="E25" s="376"/>
      <c r="F25" s="377" t="s">
        <v>56</v>
      </c>
      <c r="G25" s="351"/>
      <c r="H25" s="351"/>
      <c r="I25" s="351"/>
      <c r="J25" s="378"/>
      <c r="K25" s="375" t="s">
        <v>1</v>
      </c>
      <c r="L25" s="376"/>
      <c r="M25" s="365" t="s">
        <v>57</v>
      </c>
      <c r="N25" s="366"/>
      <c r="O25" s="82"/>
      <c r="P25" s="383">
        <v>0.59027777777777779</v>
      </c>
      <c r="Q25" s="347" t="s">
        <v>55</v>
      </c>
      <c r="R25" s="375" t="s">
        <v>5</v>
      </c>
      <c r="S25" s="376"/>
      <c r="T25" s="377" t="s">
        <v>56</v>
      </c>
      <c r="U25" s="351"/>
      <c r="V25" s="351"/>
      <c r="W25" s="351"/>
      <c r="X25" s="378"/>
      <c r="Y25" s="375" t="s">
        <v>6</v>
      </c>
      <c r="Z25" s="376"/>
      <c r="AA25" s="365" t="s">
        <v>57</v>
      </c>
      <c r="AB25" s="366"/>
      <c r="AC25" s="62"/>
      <c r="AD25" s="345"/>
      <c r="AE25" s="346"/>
    </row>
    <row r="26" spans="1:38"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row>
    <row r="27" spans="1:38" ht="12" customHeight="1" thickBot="1">
      <c r="B27" s="385"/>
      <c r="C27" s="349"/>
      <c r="D27" s="373"/>
      <c r="E27" s="374"/>
      <c r="F27" s="381"/>
      <c r="G27" s="357"/>
      <c r="H27" s="357"/>
      <c r="I27" s="357"/>
      <c r="J27" s="382"/>
      <c r="K27" s="373"/>
      <c r="L27" s="374"/>
      <c r="M27" s="367"/>
      <c r="N27" s="368"/>
      <c r="O27" s="82"/>
      <c r="P27" s="385"/>
      <c r="Q27" s="349"/>
      <c r="R27" s="373"/>
      <c r="S27" s="374"/>
      <c r="T27" s="381"/>
      <c r="U27" s="357"/>
      <c r="V27" s="357"/>
      <c r="W27" s="357"/>
      <c r="X27" s="382"/>
      <c r="Y27" s="373"/>
      <c r="Z27" s="374"/>
      <c r="AA27" s="369"/>
      <c r="AB27" s="370"/>
      <c r="AC27" s="62"/>
      <c r="AG27" s="407"/>
      <c r="AH27" s="408"/>
      <c r="AI27" s="407"/>
      <c r="AJ27" s="408"/>
      <c r="AK27" s="359"/>
      <c r="AL27" s="360"/>
    </row>
    <row r="28" spans="1:38" ht="12" customHeight="1">
      <c r="B28" s="384"/>
      <c r="C28" s="348"/>
      <c r="D28" s="361"/>
      <c r="E28" s="362"/>
      <c r="F28" s="353"/>
      <c r="G28" s="354"/>
      <c r="H28" s="354"/>
      <c r="I28" s="354"/>
      <c r="J28" s="355"/>
      <c r="K28" s="361"/>
      <c r="L28" s="362"/>
      <c r="M28" s="365"/>
      <c r="N28" s="366"/>
      <c r="O28" s="75"/>
      <c r="P28" s="383"/>
      <c r="Q28" s="347"/>
      <c r="R28" s="361"/>
      <c r="S28" s="362"/>
      <c r="T28" s="353"/>
      <c r="U28" s="354"/>
      <c r="V28" s="354"/>
      <c r="W28" s="354"/>
      <c r="X28" s="355"/>
      <c r="Y28" s="361"/>
      <c r="Z28" s="362"/>
      <c r="AA28" s="365"/>
      <c r="AB28" s="366"/>
      <c r="AG28" s="403"/>
      <c r="AH28" s="404"/>
      <c r="AI28" s="403"/>
      <c r="AJ28" s="404"/>
      <c r="AK28" s="361"/>
      <c r="AL28" s="362"/>
    </row>
    <row r="29" spans="1:38" ht="12" customHeight="1">
      <c r="B29" s="384"/>
      <c r="C29" s="348"/>
      <c r="D29" s="361"/>
      <c r="E29" s="362"/>
      <c r="F29" s="353"/>
      <c r="G29" s="354"/>
      <c r="H29" s="354"/>
      <c r="I29" s="354"/>
      <c r="J29" s="355"/>
      <c r="K29" s="361"/>
      <c r="L29" s="362"/>
      <c r="M29" s="367"/>
      <c r="N29" s="368"/>
      <c r="O29" s="75"/>
      <c r="P29" s="384"/>
      <c r="Q29" s="348"/>
      <c r="R29" s="361"/>
      <c r="S29" s="362"/>
      <c r="T29" s="353"/>
      <c r="U29" s="354"/>
      <c r="V29" s="354"/>
      <c r="W29" s="354"/>
      <c r="X29" s="355"/>
      <c r="Y29" s="361"/>
      <c r="Z29" s="362"/>
      <c r="AA29" s="367"/>
      <c r="AB29" s="368"/>
      <c r="AG29" s="427"/>
      <c r="AH29" s="428"/>
      <c r="AI29" s="427"/>
      <c r="AJ29" s="428"/>
      <c r="AK29" s="363"/>
      <c r="AL29" s="364"/>
    </row>
    <row r="30" spans="1:38" ht="12" customHeight="1" thickBot="1">
      <c r="B30" s="385"/>
      <c r="C30" s="349"/>
      <c r="D30" s="373"/>
      <c r="E30" s="374"/>
      <c r="F30" s="356"/>
      <c r="G30" s="357"/>
      <c r="H30" s="357"/>
      <c r="I30" s="357"/>
      <c r="J30" s="358"/>
      <c r="K30" s="373"/>
      <c r="L30" s="374"/>
      <c r="M30" s="369"/>
      <c r="N30" s="370"/>
      <c r="O30" s="75"/>
      <c r="P30" s="385"/>
      <c r="Q30" s="349"/>
      <c r="R30" s="373"/>
      <c r="S30" s="374"/>
      <c r="T30" s="356"/>
      <c r="U30" s="357"/>
      <c r="V30" s="357"/>
      <c r="W30" s="357"/>
      <c r="X30" s="358"/>
      <c r="Y30" s="373"/>
      <c r="Z30" s="374"/>
      <c r="AA30" s="369"/>
      <c r="AB30" s="370"/>
      <c r="AG30" s="407"/>
      <c r="AH30" s="408"/>
      <c r="AI30" s="407"/>
      <c r="AJ30" s="408"/>
      <c r="AK30" s="359"/>
      <c r="AL30" s="360"/>
    </row>
    <row r="31" spans="1:38" ht="12" customHeight="1">
      <c r="B31" s="384"/>
      <c r="C31" s="350" t="s">
        <v>67</v>
      </c>
      <c r="D31" s="351"/>
      <c r="E31" s="351"/>
      <c r="F31" s="354"/>
      <c r="G31" s="354"/>
      <c r="H31" s="354"/>
      <c r="I31" s="354"/>
      <c r="J31" s="354"/>
      <c r="K31" s="351"/>
      <c r="L31" s="351"/>
      <c r="M31" s="351"/>
      <c r="N31" s="352"/>
      <c r="O31" s="75"/>
      <c r="P31" s="383"/>
      <c r="Q31" s="350" t="str">
        <f>C31</f>
        <v>最終試合後　別団体グラウンド使用あります</v>
      </c>
      <c r="R31" s="351"/>
      <c r="S31" s="351"/>
      <c r="T31" s="351"/>
      <c r="U31" s="351"/>
      <c r="V31" s="351"/>
      <c r="W31" s="351"/>
      <c r="X31" s="351"/>
      <c r="Y31" s="351"/>
      <c r="Z31" s="351"/>
      <c r="AA31" s="351"/>
      <c r="AB31" s="352"/>
      <c r="AC31" s="143"/>
      <c r="AG31" s="403"/>
      <c r="AH31" s="404"/>
      <c r="AI31" s="403"/>
      <c r="AJ31" s="404"/>
      <c r="AK31" s="361"/>
      <c r="AL31" s="362"/>
    </row>
    <row r="32" spans="1:38" ht="12" customHeight="1">
      <c r="B32" s="384"/>
      <c r="C32" s="353"/>
      <c r="D32" s="354"/>
      <c r="E32" s="354"/>
      <c r="F32" s="354"/>
      <c r="G32" s="354"/>
      <c r="H32" s="354"/>
      <c r="I32" s="354"/>
      <c r="J32" s="354"/>
      <c r="K32" s="354"/>
      <c r="L32" s="354"/>
      <c r="M32" s="354"/>
      <c r="N32" s="355"/>
      <c r="O32" s="75"/>
      <c r="P32" s="384"/>
      <c r="Q32" s="353"/>
      <c r="R32" s="354"/>
      <c r="S32" s="354"/>
      <c r="T32" s="354"/>
      <c r="U32" s="354"/>
      <c r="V32" s="354"/>
      <c r="W32" s="354"/>
      <c r="X32" s="354"/>
      <c r="Y32" s="354"/>
      <c r="Z32" s="354"/>
      <c r="AA32" s="354"/>
      <c r="AB32" s="355"/>
      <c r="AG32" s="427"/>
      <c r="AH32" s="428"/>
      <c r="AI32" s="427"/>
      <c r="AJ32" s="428"/>
      <c r="AK32" s="363"/>
      <c r="AL32" s="364"/>
    </row>
    <row r="33" spans="2:46" ht="12" customHeight="1" thickBot="1">
      <c r="B33" s="385"/>
      <c r="C33" s="356"/>
      <c r="D33" s="357"/>
      <c r="E33" s="357"/>
      <c r="F33" s="357"/>
      <c r="G33" s="357"/>
      <c r="H33" s="357"/>
      <c r="I33" s="357"/>
      <c r="J33" s="357"/>
      <c r="K33" s="357"/>
      <c r="L33" s="357"/>
      <c r="M33" s="357"/>
      <c r="N33" s="358"/>
      <c r="O33" s="75"/>
      <c r="P33" s="385"/>
      <c r="Q33" s="356"/>
      <c r="R33" s="357"/>
      <c r="S33" s="357"/>
      <c r="T33" s="357"/>
      <c r="U33" s="357"/>
      <c r="V33" s="357"/>
      <c r="W33" s="357"/>
      <c r="X33" s="357"/>
      <c r="Y33" s="357"/>
      <c r="Z33" s="357"/>
      <c r="AA33" s="357"/>
      <c r="AB33" s="358"/>
    </row>
    <row r="34" spans="2:46" ht="30" customHeight="1">
      <c r="B34" s="409" t="s">
        <v>61</v>
      </c>
      <c r="C34" s="410"/>
      <c r="D34" s="410"/>
      <c r="E34" s="410"/>
      <c r="F34" s="410"/>
      <c r="G34" s="410"/>
      <c r="H34" s="410"/>
      <c r="I34" s="410"/>
      <c r="J34" s="410"/>
      <c r="K34" s="410"/>
      <c r="L34" s="410"/>
      <c r="M34" s="410"/>
      <c r="N34" s="411"/>
      <c r="O34" s="82"/>
      <c r="P34" s="409" t="str">
        <f>B34</f>
        <v>後片付け　　　　最終ＴＭ試合チーム</v>
      </c>
      <c r="Q34" s="410"/>
      <c r="R34" s="410"/>
      <c r="S34" s="410"/>
      <c r="T34" s="410"/>
      <c r="U34" s="410"/>
      <c r="V34" s="410"/>
      <c r="W34" s="410"/>
      <c r="X34" s="410"/>
      <c r="Y34" s="410"/>
      <c r="Z34" s="410"/>
      <c r="AA34" s="410"/>
      <c r="AB34" s="411"/>
    </row>
    <row r="35" spans="2:46" ht="12" customHeight="1">
      <c r="B35" s="412"/>
      <c r="C35" s="413"/>
      <c r="D35" s="413"/>
      <c r="E35" s="413"/>
      <c r="F35" s="413"/>
      <c r="G35" s="413"/>
      <c r="H35" s="413"/>
      <c r="I35" s="413"/>
      <c r="J35" s="413"/>
      <c r="K35" s="413"/>
      <c r="L35" s="413"/>
      <c r="M35" s="413"/>
      <c r="N35" s="414"/>
      <c r="O35" s="82"/>
      <c r="P35" s="412"/>
      <c r="Q35" s="413"/>
      <c r="R35" s="413"/>
      <c r="S35" s="413"/>
      <c r="T35" s="413"/>
      <c r="U35" s="413"/>
      <c r="V35" s="413"/>
      <c r="W35" s="413"/>
      <c r="X35" s="413"/>
      <c r="Y35" s="413"/>
      <c r="Z35" s="413"/>
      <c r="AA35" s="413"/>
      <c r="AB35" s="414"/>
    </row>
    <row r="36" spans="2:46" ht="12" customHeight="1" thickBot="1">
      <c r="B36" s="415"/>
      <c r="C36" s="416"/>
      <c r="D36" s="416"/>
      <c r="E36" s="416"/>
      <c r="F36" s="416"/>
      <c r="G36" s="416"/>
      <c r="H36" s="416"/>
      <c r="I36" s="416"/>
      <c r="J36" s="416"/>
      <c r="K36" s="416"/>
      <c r="L36" s="416"/>
      <c r="M36" s="416"/>
      <c r="N36" s="417"/>
      <c r="O36" s="82"/>
      <c r="P36" s="415"/>
      <c r="Q36" s="416"/>
      <c r="R36" s="416"/>
      <c r="S36" s="416"/>
      <c r="T36" s="416"/>
      <c r="U36" s="416"/>
      <c r="V36" s="416"/>
      <c r="W36" s="416"/>
      <c r="X36" s="416"/>
      <c r="Y36" s="416"/>
      <c r="Z36" s="416"/>
      <c r="AA36" s="416"/>
      <c r="AB36" s="417"/>
    </row>
    <row r="37" spans="2:46" ht="30" customHeight="1">
      <c r="B37" s="713" t="s">
        <v>59</v>
      </c>
      <c r="C37" s="713"/>
      <c r="D37" s="713"/>
      <c r="E37" s="713"/>
      <c r="F37" s="713"/>
      <c r="G37" s="713"/>
      <c r="H37" s="713"/>
      <c r="I37" s="713"/>
      <c r="J37" s="713"/>
      <c r="K37" s="713"/>
      <c r="L37" s="713"/>
      <c r="M37" s="713"/>
      <c r="N37" s="713"/>
      <c r="O37" s="83"/>
      <c r="P37" s="713"/>
      <c r="Q37" s="713"/>
      <c r="R37" s="713"/>
      <c r="S37" s="713"/>
      <c r="T37" s="713"/>
      <c r="U37" s="713"/>
      <c r="V37" s="713"/>
      <c r="W37" s="713"/>
      <c r="X37" s="713"/>
      <c r="Y37" s="713"/>
      <c r="Z37" s="713"/>
      <c r="AA37" s="713"/>
      <c r="AB37" s="713"/>
    </row>
    <row r="38" spans="2:46" ht="12" customHeight="1"/>
    <row r="39" spans="2:46" ht="12" customHeight="1">
      <c r="AG39" s="407"/>
      <c r="AH39" s="408"/>
      <c r="AI39" s="407"/>
      <c r="AJ39" s="408"/>
      <c r="AK39" s="359"/>
      <c r="AL39" s="360"/>
      <c r="AO39" s="407"/>
      <c r="AP39" s="408"/>
      <c r="AQ39" s="407"/>
      <c r="AR39" s="408"/>
      <c r="AS39" s="359"/>
      <c r="AT39" s="360"/>
    </row>
    <row r="40" spans="2:46" ht="30"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28">
    <mergeCell ref="D2:I2"/>
    <mergeCell ref="J2:N2"/>
    <mergeCell ref="R2:W2"/>
    <mergeCell ref="X2:AB2"/>
    <mergeCell ref="B3:K3"/>
    <mergeCell ref="P3:Y3"/>
    <mergeCell ref="D6:L6"/>
    <mergeCell ref="R6:Z6"/>
    <mergeCell ref="AD6:AE7"/>
    <mergeCell ref="B7:B9"/>
    <mergeCell ref="C7:C9"/>
    <mergeCell ref="F7:F9"/>
    <mergeCell ref="J7:J9"/>
    <mergeCell ref="M7:M9"/>
    <mergeCell ref="B4:N4"/>
    <mergeCell ref="P4:AB4"/>
    <mergeCell ref="AD4:AE4"/>
    <mergeCell ref="C5:D5"/>
    <mergeCell ref="E5:N5"/>
    <mergeCell ref="T7:X9"/>
    <mergeCell ref="Q5:R5"/>
    <mergeCell ref="S5:AB5"/>
    <mergeCell ref="K7:L9"/>
    <mergeCell ref="AA7:AB9"/>
    <mergeCell ref="AI12:AJ14"/>
    <mergeCell ref="AK12:AL14"/>
    <mergeCell ref="B13:B15"/>
    <mergeCell ref="C13:C15"/>
    <mergeCell ref="F13:F15"/>
    <mergeCell ref="J13:J15"/>
    <mergeCell ref="M13:M15"/>
    <mergeCell ref="P10:P12"/>
    <mergeCell ref="Q10:AB12"/>
    <mergeCell ref="AD10:AE11"/>
    <mergeCell ref="AD12:AE13"/>
    <mergeCell ref="N13:N15"/>
    <mergeCell ref="P13:P15"/>
    <mergeCell ref="AD14:AE15"/>
    <mergeCell ref="Y13:Z15"/>
    <mergeCell ref="B10:B12"/>
    <mergeCell ref="T13:T15"/>
    <mergeCell ref="X13:X15"/>
    <mergeCell ref="AG12:AH14"/>
    <mergeCell ref="D13:E15"/>
    <mergeCell ref="AA13:AA15"/>
    <mergeCell ref="Q13:Q15"/>
    <mergeCell ref="C10:N12"/>
    <mergeCell ref="C16:N18"/>
    <mergeCell ref="Q22:AB24"/>
    <mergeCell ref="AD8:AE9"/>
    <mergeCell ref="N7:N9"/>
    <mergeCell ref="P7:P9"/>
    <mergeCell ref="Q7:Q9"/>
    <mergeCell ref="AD16:AE17"/>
    <mergeCell ref="AD18:AE19"/>
    <mergeCell ref="AB19:AB21"/>
    <mergeCell ref="P16:P18"/>
    <mergeCell ref="D7:E9"/>
    <mergeCell ref="R19:S21"/>
    <mergeCell ref="Y7:Z9"/>
    <mergeCell ref="R13:S15"/>
    <mergeCell ref="AA19:AA21"/>
    <mergeCell ref="M19:N21"/>
    <mergeCell ref="Y19:Z21"/>
    <mergeCell ref="AD22:AE23"/>
    <mergeCell ref="AD24:AE25"/>
    <mergeCell ref="AA25:AB27"/>
    <mergeCell ref="AD20:AE21"/>
    <mergeCell ref="AB13:AB15"/>
    <mergeCell ref="Q16:AB18"/>
    <mergeCell ref="C22:N24"/>
    <mergeCell ref="AQ39:AR41"/>
    <mergeCell ref="AS39:AT41"/>
    <mergeCell ref="R28:S30"/>
    <mergeCell ref="B34:N36"/>
    <mergeCell ref="P34:AB36"/>
    <mergeCell ref="K13:L15"/>
    <mergeCell ref="R7:S9"/>
    <mergeCell ref="K19:L21"/>
    <mergeCell ref="B37:N37"/>
    <mergeCell ref="P37:AB37"/>
    <mergeCell ref="P31:P33"/>
    <mergeCell ref="B31:B33"/>
    <mergeCell ref="AG30:AH32"/>
    <mergeCell ref="AI30:AJ32"/>
    <mergeCell ref="AK30:AL32"/>
    <mergeCell ref="P28:P30"/>
    <mergeCell ref="B16:B18"/>
    <mergeCell ref="Q19:Q21"/>
    <mergeCell ref="T19:T21"/>
    <mergeCell ref="X19:X21"/>
    <mergeCell ref="AI27:AJ29"/>
    <mergeCell ref="AK27:AL29"/>
    <mergeCell ref="C19:C21"/>
    <mergeCell ref="F19:J21"/>
    <mergeCell ref="AG39:AH41"/>
    <mergeCell ref="AI39:AJ41"/>
    <mergeCell ref="AK39:AL41"/>
    <mergeCell ref="AO39:AP41"/>
    <mergeCell ref="B28:B30"/>
    <mergeCell ref="C28:C30"/>
    <mergeCell ref="D28:E30"/>
    <mergeCell ref="F28:J30"/>
    <mergeCell ref="K28:L30"/>
    <mergeCell ref="M28:N30"/>
    <mergeCell ref="T28:X30"/>
    <mergeCell ref="AG27:AH29"/>
    <mergeCell ref="Q28:Q30"/>
    <mergeCell ref="Y28:Z30"/>
    <mergeCell ref="Y25:Z27"/>
    <mergeCell ref="C31:N33"/>
    <mergeCell ref="Q31:AB33"/>
    <mergeCell ref="AA28:AB30"/>
    <mergeCell ref="B22:B24"/>
    <mergeCell ref="K25:L27"/>
    <mergeCell ref="B19:B21"/>
    <mergeCell ref="P19:P21"/>
    <mergeCell ref="D19:E21"/>
    <mergeCell ref="D25:E27"/>
    <mergeCell ref="T25:X27"/>
    <mergeCell ref="M25:N27"/>
    <mergeCell ref="P25:P27"/>
    <mergeCell ref="Q25:Q27"/>
    <mergeCell ref="R25:S27"/>
    <mergeCell ref="B25:B27"/>
    <mergeCell ref="C25:C27"/>
    <mergeCell ref="F25:J27"/>
    <mergeCell ref="P22:P24"/>
  </mergeCells>
  <phoneticPr fontId="3"/>
  <conditionalFormatting sqref="AD6:AE25">
    <cfRule type="containsText" dxfId="27" priority="23" operator="containsText" text="U-10">
      <formula>NOT(ISERROR(SEARCH("U-10",AD6)))</formula>
    </cfRule>
  </conditionalFormatting>
  <conditionalFormatting sqref="AG39">
    <cfRule type="containsText" dxfId="26" priority="20" operator="containsText" text="U-10">
      <formula>NOT(ISERROR(SEARCH("U-10",AG39)))</formula>
    </cfRule>
  </conditionalFormatting>
  <conditionalFormatting sqref="AI39 AK39">
    <cfRule type="containsText" dxfId="25" priority="19" operator="containsText" text="U-10">
      <formula>NOT(ISERROR(SEARCH("U-10",AI39)))</formula>
    </cfRule>
  </conditionalFormatting>
  <conditionalFormatting sqref="Y19 K25 AI12 AK12 D13 D19 R13 R25 R19 AI27 AK27 AI30 AK30 R7 K19">
    <cfRule type="containsText" dxfId="24" priority="16" operator="containsText" text="U-10">
      <formula>NOT(ISERROR(SEARCH("U-10",D7)))</formula>
    </cfRule>
  </conditionalFormatting>
  <conditionalFormatting sqref="Y13 AG12 K7 Y7 D7 AG27 AG30 K13">
    <cfRule type="containsText" dxfId="23" priority="17" operator="containsText" text="U-10">
      <formula>NOT(ISERROR(SEARCH("U-10",D7)))</formula>
    </cfRule>
  </conditionalFormatting>
  <conditionalFormatting sqref="AO39">
    <cfRule type="containsText" dxfId="22" priority="15" operator="containsText" text="U-10">
      <formula>NOT(ISERROR(SEARCH("U-10",AO39)))</formula>
    </cfRule>
  </conditionalFormatting>
  <conditionalFormatting sqref="AQ39 AS39">
    <cfRule type="containsText" dxfId="21" priority="14" operator="containsText" text="U-10">
      <formula>NOT(ISERROR(SEARCH("U-10",AQ39)))</formula>
    </cfRule>
  </conditionalFormatting>
  <conditionalFormatting sqref="D28 K28">
    <cfRule type="containsText" dxfId="20" priority="12" operator="containsText" text="U-10">
      <formula>NOT(ISERROR(SEARCH("U-10",D28)))</formula>
    </cfRule>
  </conditionalFormatting>
  <conditionalFormatting sqref="Y25">
    <cfRule type="containsText" dxfId="19" priority="9" operator="containsText" text="U-10">
      <formula>NOT(ISERROR(SEARCH("U-10",Y25)))</formula>
    </cfRule>
  </conditionalFormatting>
  <conditionalFormatting sqref="D25">
    <cfRule type="containsText" dxfId="18" priority="3" operator="containsText" text="U-10">
      <formula>NOT(ISERROR(SEARCH("U-10",D25)))</formula>
    </cfRule>
  </conditionalFormatting>
  <conditionalFormatting sqref="R28 Y28">
    <cfRule type="containsText" dxfId="17" priority="2" operator="containsText" text="U-10">
      <formula>NOT(ISERROR(SEARCH("U-10",R28)))</formula>
    </cfRule>
  </conditionalFormatting>
  <pageMargins left="0.3" right="0.2" top="0.64" bottom="0.46" header="0.34" footer="0.27"/>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topLeftCell="A4" zoomScale="86" zoomScaleNormal="86" zoomScaleSheetLayoutView="84" workbookViewId="0">
      <selection activeCell="AO9" sqref="AO9:AT38"/>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46" s="60" customFormat="1" ht="24.95" customHeight="1" thickBot="1">
      <c r="A2" s="57"/>
      <c r="B2" s="58" t="s">
        <v>65</v>
      </c>
      <c r="C2" s="59"/>
      <c r="D2" s="449" t="s">
        <v>28</v>
      </c>
      <c r="E2" s="449"/>
      <c r="F2" s="449"/>
      <c r="G2" s="449"/>
      <c r="H2" s="449"/>
      <c r="I2" s="449"/>
      <c r="J2" s="450" t="str">
        <f>AG3</f>
        <v>越前市サッカー場（人工芝）</v>
      </c>
      <c r="K2" s="450"/>
      <c r="L2" s="450"/>
      <c r="M2" s="450"/>
      <c r="N2" s="450"/>
      <c r="P2" s="61" t="str">
        <f>B2</f>
        <v>４/３０（日）</v>
      </c>
      <c r="Q2" s="59"/>
      <c r="R2" s="449" t="s">
        <v>29</v>
      </c>
      <c r="S2" s="449"/>
      <c r="T2" s="449"/>
      <c r="U2" s="449"/>
      <c r="V2" s="449"/>
      <c r="W2" s="449"/>
      <c r="X2" s="450" t="str">
        <f>J2</f>
        <v>越前市サッカー場（人工芝）</v>
      </c>
      <c r="Y2" s="450"/>
      <c r="Z2" s="450"/>
      <c r="AA2" s="450"/>
      <c r="AB2" s="450"/>
      <c r="AG2" s="62" t="s">
        <v>30</v>
      </c>
    </row>
    <row r="3" spans="1:46" s="60" customFormat="1" ht="24.95" customHeight="1" thickBot="1">
      <c r="A3" s="57"/>
      <c r="B3" s="448" t="s">
        <v>31</v>
      </c>
      <c r="C3" s="448"/>
      <c r="D3" s="448"/>
      <c r="E3" s="448"/>
      <c r="F3" s="448"/>
      <c r="G3" s="448"/>
      <c r="H3" s="448"/>
      <c r="I3" s="448"/>
      <c r="J3" s="448"/>
      <c r="K3" s="448"/>
      <c r="L3" s="63" t="s">
        <v>32</v>
      </c>
      <c r="M3" s="64">
        <v>0.33333333333333331</v>
      </c>
      <c r="N3" s="65" t="s">
        <v>62</v>
      </c>
      <c r="P3" s="448" t="str">
        <f>B3</f>
        <v>U11（15分・5分・15分・5分・15分）</v>
      </c>
      <c r="Q3" s="448"/>
      <c r="R3" s="448"/>
      <c r="S3" s="448"/>
      <c r="T3" s="448"/>
      <c r="U3" s="448"/>
      <c r="V3" s="448"/>
      <c r="W3" s="448"/>
      <c r="X3" s="448"/>
      <c r="Y3" s="448"/>
      <c r="Z3" s="63" t="s">
        <v>32</v>
      </c>
      <c r="AA3" s="64">
        <f>M3</f>
        <v>0.33333333333333331</v>
      </c>
      <c r="AB3" s="65" t="str">
        <f>N3</f>
        <v>第1試合ﾁｰﾑ</v>
      </c>
      <c r="AD3" s="60" t="s">
        <v>33</v>
      </c>
      <c r="AG3" s="62" t="s">
        <v>34</v>
      </c>
    </row>
    <row r="4" spans="1:46"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37</v>
      </c>
      <c r="AE4" s="447"/>
      <c r="AG4" s="62" t="s">
        <v>38</v>
      </c>
    </row>
    <row r="5" spans="1:46" s="60" customFormat="1" ht="24.95" customHeight="1" thickBot="1">
      <c r="A5" s="57"/>
      <c r="B5" s="63" t="s">
        <v>39</v>
      </c>
      <c r="C5" s="448" t="str">
        <f>AD10</f>
        <v>武生ＦＣ</v>
      </c>
      <c r="D5" s="448"/>
      <c r="E5" s="448" t="s">
        <v>40</v>
      </c>
      <c r="F5" s="448"/>
      <c r="G5" s="448"/>
      <c r="H5" s="448"/>
      <c r="I5" s="448"/>
      <c r="J5" s="448"/>
      <c r="K5" s="448"/>
      <c r="L5" s="448"/>
      <c r="M5" s="448"/>
      <c r="N5" s="448"/>
      <c r="P5" s="63" t="s">
        <v>39</v>
      </c>
      <c r="Q5" s="448" t="str">
        <f>C5</f>
        <v>武生ＦＣ</v>
      </c>
      <c r="R5" s="448"/>
      <c r="S5" s="448" t="s">
        <v>40</v>
      </c>
      <c r="T5" s="448"/>
      <c r="U5" s="448"/>
      <c r="V5" s="448"/>
      <c r="W5" s="448"/>
      <c r="X5" s="448"/>
      <c r="Y5" s="448"/>
      <c r="Z5" s="448"/>
      <c r="AA5" s="448"/>
      <c r="AB5" s="448"/>
      <c r="AG5" s="62" t="s">
        <v>41</v>
      </c>
    </row>
    <row r="6" spans="1:46"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46" s="62" customFormat="1" ht="12" customHeight="1">
      <c r="A7" s="66"/>
      <c r="B7" s="383">
        <v>0.375</v>
      </c>
      <c r="C7" s="435" t="s">
        <v>49</v>
      </c>
      <c r="D7" s="401" t="s">
        <v>3</v>
      </c>
      <c r="E7" s="402"/>
      <c r="F7" s="395">
        <f>G7+G8+G9</f>
        <v>0</v>
      </c>
      <c r="G7" s="72">
        <v>0</v>
      </c>
      <c r="H7" s="73" t="s">
        <v>50</v>
      </c>
      <c r="I7" s="74">
        <v>0</v>
      </c>
      <c r="J7" s="398">
        <f>I7+I8+I9</f>
        <v>0</v>
      </c>
      <c r="K7" s="401" t="s">
        <v>5</v>
      </c>
      <c r="L7" s="402"/>
      <c r="M7" s="429" t="str">
        <f>D10</f>
        <v>立待ＦＣ</v>
      </c>
      <c r="N7" s="432"/>
      <c r="O7" s="75"/>
      <c r="P7" s="383">
        <v>0.375</v>
      </c>
      <c r="Q7" s="435" t="s">
        <v>49</v>
      </c>
      <c r="R7" s="407" t="s">
        <v>2</v>
      </c>
      <c r="S7" s="408"/>
      <c r="T7" s="785" t="s">
        <v>172</v>
      </c>
      <c r="U7" s="786"/>
      <c r="V7" s="786"/>
      <c r="W7" s="786"/>
      <c r="X7" s="787"/>
      <c r="Y7" s="407" t="s">
        <v>60</v>
      </c>
      <c r="Z7" s="408"/>
      <c r="AA7" s="429" t="str">
        <f>K10</f>
        <v>フェンテ奥越</v>
      </c>
      <c r="AB7" s="432"/>
      <c r="AD7" s="337"/>
      <c r="AE7" s="338"/>
      <c r="AG7" s="62" t="s">
        <v>51</v>
      </c>
    </row>
    <row r="8" spans="1:46" s="62" customFormat="1" ht="12" customHeight="1" thickBot="1">
      <c r="A8" s="66"/>
      <c r="B8" s="384"/>
      <c r="C8" s="436"/>
      <c r="D8" s="403"/>
      <c r="E8" s="404"/>
      <c r="F8" s="396"/>
      <c r="G8" s="76">
        <v>0</v>
      </c>
      <c r="H8" s="77" t="s">
        <v>52</v>
      </c>
      <c r="I8" s="78">
        <v>0</v>
      </c>
      <c r="J8" s="399"/>
      <c r="K8" s="403"/>
      <c r="L8" s="404"/>
      <c r="M8" s="430"/>
      <c r="N8" s="433"/>
      <c r="O8" s="75"/>
      <c r="P8" s="384"/>
      <c r="Q8" s="436"/>
      <c r="R8" s="403"/>
      <c r="S8" s="404"/>
      <c r="T8" s="788"/>
      <c r="U8" s="789"/>
      <c r="V8" s="789"/>
      <c r="W8" s="789"/>
      <c r="X8" s="790"/>
      <c r="Y8" s="403"/>
      <c r="Z8" s="404"/>
      <c r="AA8" s="430"/>
      <c r="AB8" s="433"/>
      <c r="AD8" s="335" t="s">
        <v>2</v>
      </c>
      <c r="AE8" s="336"/>
    </row>
    <row r="9" spans="1:46" s="62" customFormat="1" ht="12" customHeight="1" thickBot="1">
      <c r="A9" s="66"/>
      <c r="B9" s="385"/>
      <c r="C9" s="437"/>
      <c r="D9" s="405"/>
      <c r="E9" s="406"/>
      <c r="F9" s="397"/>
      <c r="G9" s="76">
        <v>0</v>
      </c>
      <c r="H9" s="77" t="s">
        <v>52</v>
      </c>
      <c r="I9" s="78">
        <v>0</v>
      </c>
      <c r="J9" s="400"/>
      <c r="K9" s="405"/>
      <c r="L9" s="406"/>
      <c r="M9" s="431"/>
      <c r="N9" s="434"/>
      <c r="O9" s="75"/>
      <c r="P9" s="385"/>
      <c r="Q9" s="437"/>
      <c r="R9" s="427"/>
      <c r="S9" s="428"/>
      <c r="T9" s="791"/>
      <c r="U9" s="792"/>
      <c r="V9" s="792"/>
      <c r="W9" s="792"/>
      <c r="X9" s="793"/>
      <c r="Y9" s="403"/>
      <c r="Z9" s="404"/>
      <c r="AA9" s="431"/>
      <c r="AB9" s="434"/>
      <c r="AD9" s="337"/>
      <c r="AE9" s="338"/>
      <c r="AG9" s="401"/>
      <c r="AH9" s="402"/>
      <c r="AI9" s="401"/>
      <c r="AJ9" s="402"/>
      <c r="AK9" s="375"/>
      <c r="AL9" s="376"/>
      <c r="AO9" s="401" t="s">
        <v>1</v>
      </c>
      <c r="AP9" s="402"/>
      <c r="AQ9" s="401" t="s">
        <v>1</v>
      </c>
      <c r="AR9" s="402"/>
      <c r="AS9" s="375" t="s">
        <v>1</v>
      </c>
      <c r="AT9" s="376"/>
    </row>
    <row r="10" spans="1:46" s="62" customFormat="1" ht="12" customHeight="1">
      <c r="A10" s="79"/>
      <c r="B10" s="383">
        <v>0.41666666666666669</v>
      </c>
      <c r="C10" s="435" t="s">
        <v>49</v>
      </c>
      <c r="D10" s="403" t="s">
        <v>53</v>
      </c>
      <c r="E10" s="404"/>
      <c r="F10" s="395">
        <f>G10+G11+G12</f>
        <v>2</v>
      </c>
      <c r="G10" s="72">
        <v>0</v>
      </c>
      <c r="H10" s="73" t="s">
        <v>50</v>
      </c>
      <c r="I10" s="74">
        <v>0</v>
      </c>
      <c r="J10" s="398">
        <f>I10+I11+I12</f>
        <v>0</v>
      </c>
      <c r="K10" s="403" t="s">
        <v>8</v>
      </c>
      <c r="L10" s="404"/>
      <c r="M10" s="429" t="str">
        <f>R7</f>
        <v>大虫ＦＣ</v>
      </c>
      <c r="N10" s="432"/>
      <c r="O10" s="75"/>
      <c r="P10" s="383">
        <v>0.41666666666666669</v>
      </c>
      <c r="Q10" s="350" t="s">
        <v>54</v>
      </c>
      <c r="R10" s="351"/>
      <c r="S10" s="351"/>
      <c r="T10" s="351"/>
      <c r="U10" s="351"/>
      <c r="V10" s="351"/>
      <c r="W10" s="351"/>
      <c r="X10" s="351"/>
      <c r="Y10" s="351"/>
      <c r="Z10" s="351"/>
      <c r="AA10" s="351"/>
      <c r="AB10" s="352"/>
      <c r="AD10" s="335" t="s">
        <v>3</v>
      </c>
      <c r="AE10" s="336"/>
      <c r="AG10" s="403"/>
      <c r="AH10" s="404"/>
      <c r="AI10" s="403"/>
      <c r="AJ10" s="404"/>
      <c r="AK10" s="361"/>
      <c r="AL10" s="362"/>
      <c r="AO10" s="403"/>
      <c r="AP10" s="404"/>
      <c r="AQ10" s="403"/>
      <c r="AR10" s="404"/>
      <c r="AS10" s="361"/>
      <c r="AT10" s="362"/>
    </row>
    <row r="11" spans="1:46" s="62" customFormat="1" ht="12" customHeight="1">
      <c r="A11" s="66"/>
      <c r="B11" s="384"/>
      <c r="C11" s="436"/>
      <c r="D11" s="403"/>
      <c r="E11" s="404"/>
      <c r="F11" s="396"/>
      <c r="G11" s="76">
        <v>0</v>
      </c>
      <c r="H11" s="77" t="s">
        <v>52</v>
      </c>
      <c r="I11" s="78">
        <v>0</v>
      </c>
      <c r="J11" s="399"/>
      <c r="K11" s="403"/>
      <c r="L11" s="404"/>
      <c r="M11" s="430"/>
      <c r="N11" s="433"/>
      <c r="O11" s="75"/>
      <c r="P11" s="384"/>
      <c r="Q11" s="353"/>
      <c r="R11" s="354"/>
      <c r="S11" s="354"/>
      <c r="T11" s="354"/>
      <c r="U11" s="354"/>
      <c r="V11" s="354"/>
      <c r="W11" s="354"/>
      <c r="X11" s="354"/>
      <c r="Y11" s="354"/>
      <c r="Z11" s="354"/>
      <c r="AA11" s="354"/>
      <c r="AB11" s="355"/>
      <c r="AD11" s="337"/>
      <c r="AE11" s="338"/>
      <c r="AG11" s="427"/>
      <c r="AH11" s="428"/>
      <c r="AI11" s="427"/>
      <c r="AJ11" s="428"/>
      <c r="AK11" s="363"/>
      <c r="AL11" s="364"/>
      <c r="AO11" s="427"/>
      <c r="AP11" s="428"/>
      <c r="AQ11" s="427"/>
      <c r="AR11" s="428"/>
      <c r="AS11" s="363"/>
      <c r="AT11" s="364"/>
    </row>
    <row r="12" spans="1:46" s="62" customFormat="1" ht="12" customHeight="1" thickBot="1">
      <c r="A12" s="66"/>
      <c r="B12" s="385"/>
      <c r="C12" s="437"/>
      <c r="D12" s="403"/>
      <c r="E12" s="404"/>
      <c r="F12" s="397"/>
      <c r="G12" s="76">
        <v>2</v>
      </c>
      <c r="H12" s="77" t="s">
        <v>52</v>
      </c>
      <c r="I12" s="78">
        <v>0</v>
      </c>
      <c r="J12" s="400"/>
      <c r="K12" s="405"/>
      <c r="L12" s="406"/>
      <c r="M12" s="431"/>
      <c r="N12" s="434"/>
      <c r="O12" s="75"/>
      <c r="P12" s="385"/>
      <c r="Q12" s="356"/>
      <c r="R12" s="357"/>
      <c r="S12" s="357"/>
      <c r="T12" s="357"/>
      <c r="U12" s="357"/>
      <c r="V12" s="357"/>
      <c r="W12" s="357"/>
      <c r="X12" s="357"/>
      <c r="Y12" s="357"/>
      <c r="Z12" s="357"/>
      <c r="AA12" s="357"/>
      <c r="AB12" s="358"/>
      <c r="AD12" s="335" t="s">
        <v>53</v>
      </c>
      <c r="AE12" s="336"/>
      <c r="AO12" s="407" t="s">
        <v>2</v>
      </c>
      <c r="AP12" s="408"/>
      <c r="AQ12" s="407" t="s">
        <v>2</v>
      </c>
      <c r="AR12" s="408"/>
      <c r="AS12" s="359" t="s">
        <v>2</v>
      </c>
      <c r="AT12" s="360"/>
    </row>
    <row r="13" spans="1:46" s="62" customFormat="1" ht="12" customHeight="1">
      <c r="A13" s="79"/>
      <c r="B13" s="383">
        <v>0.45833333333333331</v>
      </c>
      <c r="C13" s="435" t="s">
        <v>49</v>
      </c>
      <c r="D13" s="401" t="s">
        <v>3</v>
      </c>
      <c r="E13" s="402"/>
      <c r="F13" s="785" t="s">
        <v>172</v>
      </c>
      <c r="G13" s="786"/>
      <c r="H13" s="786"/>
      <c r="I13" s="786"/>
      <c r="J13" s="787"/>
      <c r="K13" s="401" t="s">
        <v>60</v>
      </c>
      <c r="L13" s="402"/>
      <c r="M13" s="429" t="str">
        <f>K16</f>
        <v>吉川ＦＣ</v>
      </c>
      <c r="N13" s="432"/>
      <c r="O13" s="75"/>
      <c r="P13" s="383">
        <v>0.45833333333333331</v>
      </c>
      <c r="Q13" s="350" t="s">
        <v>54</v>
      </c>
      <c r="R13" s="351"/>
      <c r="S13" s="351"/>
      <c r="T13" s="351"/>
      <c r="U13" s="351"/>
      <c r="V13" s="351"/>
      <c r="W13" s="351"/>
      <c r="X13" s="351"/>
      <c r="Y13" s="351"/>
      <c r="Z13" s="351"/>
      <c r="AA13" s="351"/>
      <c r="AB13" s="352"/>
      <c r="AD13" s="337"/>
      <c r="AE13" s="338"/>
      <c r="AO13" s="403"/>
      <c r="AP13" s="404"/>
      <c r="AQ13" s="403"/>
      <c r="AR13" s="404"/>
      <c r="AS13" s="361"/>
      <c r="AT13" s="362"/>
    </row>
    <row r="14" spans="1:46" s="62" customFormat="1" ht="12" customHeight="1">
      <c r="A14" s="79"/>
      <c r="B14" s="384"/>
      <c r="C14" s="436"/>
      <c r="D14" s="403"/>
      <c r="E14" s="404"/>
      <c r="F14" s="788"/>
      <c r="G14" s="789"/>
      <c r="H14" s="789"/>
      <c r="I14" s="789"/>
      <c r="J14" s="790"/>
      <c r="K14" s="403"/>
      <c r="L14" s="404"/>
      <c r="M14" s="430"/>
      <c r="N14" s="433"/>
      <c r="O14" s="75"/>
      <c r="P14" s="384"/>
      <c r="Q14" s="353"/>
      <c r="R14" s="354"/>
      <c r="S14" s="354"/>
      <c r="T14" s="354"/>
      <c r="U14" s="354"/>
      <c r="V14" s="354"/>
      <c r="W14" s="354"/>
      <c r="X14" s="354"/>
      <c r="Y14" s="354"/>
      <c r="Z14" s="354"/>
      <c r="AA14" s="354"/>
      <c r="AB14" s="355"/>
      <c r="AD14" s="335" t="s">
        <v>5</v>
      </c>
      <c r="AE14" s="336"/>
      <c r="AO14" s="427"/>
      <c r="AP14" s="428"/>
      <c r="AQ14" s="427"/>
      <c r="AR14" s="428"/>
      <c r="AS14" s="363"/>
      <c r="AT14" s="364"/>
    </row>
    <row r="15" spans="1:46" s="62" customFormat="1" ht="12" customHeight="1" thickBot="1">
      <c r="A15" s="66"/>
      <c r="B15" s="385"/>
      <c r="C15" s="437"/>
      <c r="D15" s="405"/>
      <c r="E15" s="406"/>
      <c r="F15" s="791"/>
      <c r="G15" s="792"/>
      <c r="H15" s="792"/>
      <c r="I15" s="792"/>
      <c r="J15" s="793"/>
      <c r="K15" s="405"/>
      <c r="L15" s="406"/>
      <c r="M15" s="431"/>
      <c r="N15" s="434"/>
      <c r="O15" s="75"/>
      <c r="P15" s="385"/>
      <c r="Q15" s="356"/>
      <c r="R15" s="357"/>
      <c r="S15" s="357"/>
      <c r="T15" s="357"/>
      <c r="U15" s="357"/>
      <c r="V15" s="357"/>
      <c r="W15" s="357"/>
      <c r="X15" s="357"/>
      <c r="Y15" s="357"/>
      <c r="Z15" s="357"/>
      <c r="AA15" s="357"/>
      <c r="AB15" s="358"/>
      <c r="AD15" s="337"/>
      <c r="AE15" s="338"/>
      <c r="AF15" s="80"/>
      <c r="AO15" s="407" t="s">
        <v>3</v>
      </c>
      <c r="AP15" s="408"/>
      <c r="AQ15" s="407" t="s">
        <v>3</v>
      </c>
      <c r="AR15" s="408"/>
      <c r="AS15" s="359" t="s">
        <v>3</v>
      </c>
      <c r="AT15" s="360"/>
    </row>
    <row r="16" spans="1:46" s="62" customFormat="1" ht="12" customHeight="1">
      <c r="A16" s="79"/>
      <c r="B16" s="383">
        <v>0.5</v>
      </c>
      <c r="C16" s="435" t="s">
        <v>49</v>
      </c>
      <c r="D16" s="403" t="s">
        <v>8</v>
      </c>
      <c r="E16" s="404"/>
      <c r="F16" s="395">
        <f>G16+G17+G18</f>
        <v>1</v>
      </c>
      <c r="G16" s="72">
        <v>1</v>
      </c>
      <c r="H16" s="73" t="s">
        <v>50</v>
      </c>
      <c r="I16" s="74">
        <v>1</v>
      </c>
      <c r="J16" s="398">
        <f>I16+I17+I18</f>
        <v>2</v>
      </c>
      <c r="K16" s="403" t="s">
        <v>5</v>
      </c>
      <c r="L16" s="404"/>
      <c r="M16" s="429" t="str">
        <f>D13</f>
        <v>武生ＦＣ</v>
      </c>
      <c r="N16" s="432"/>
      <c r="O16" s="75"/>
      <c r="P16" s="383">
        <v>0.5</v>
      </c>
      <c r="Q16" s="435" t="s">
        <v>49</v>
      </c>
      <c r="R16" s="407" t="s">
        <v>2</v>
      </c>
      <c r="S16" s="408"/>
      <c r="T16" s="395">
        <f>U16+U17+U18</f>
        <v>6</v>
      </c>
      <c r="U16" s="72">
        <v>2</v>
      </c>
      <c r="V16" s="73" t="s">
        <v>50</v>
      </c>
      <c r="W16" s="74">
        <v>0</v>
      </c>
      <c r="X16" s="398">
        <f>W16+W17+W18</f>
        <v>0</v>
      </c>
      <c r="Y16" s="407" t="s">
        <v>53</v>
      </c>
      <c r="Z16" s="408"/>
      <c r="AA16" s="429" t="str">
        <f>K13</f>
        <v>KFC国高</v>
      </c>
      <c r="AB16" s="432"/>
      <c r="AD16" s="335" t="s">
        <v>6</v>
      </c>
      <c r="AE16" s="336"/>
      <c r="AO16" s="403"/>
      <c r="AP16" s="404"/>
      <c r="AQ16" s="403"/>
      <c r="AR16" s="404"/>
      <c r="AS16" s="361"/>
      <c r="AT16" s="362"/>
    </row>
    <row r="17" spans="1:46" ht="12" customHeight="1">
      <c r="A17" s="79"/>
      <c r="B17" s="384"/>
      <c r="C17" s="436"/>
      <c r="D17" s="403"/>
      <c r="E17" s="404"/>
      <c r="F17" s="396"/>
      <c r="G17" s="76">
        <v>0</v>
      </c>
      <c r="H17" s="77" t="s">
        <v>52</v>
      </c>
      <c r="I17" s="78">
        <v>1</v>
      </c>
      <c r="J17" s="399"/>
      <c r="K17" s="403"/>
      <c r="L17" s="404"/>
      <c r="M17" s="430"/>
      <c r="N17" s="433"/>
      <c r="O17" s="75"/>
      <c r="P17" s="384"/>
      <c r="Q17" s="436"/>
      <c r="R17" s="403"/>
      <c r="S17" s="404"/>
      <c r="T17" s="396"/>
      <c r="U17" s="76">
        <v>2</v>
      </c>
      <c r="V17" s="77" t="s">
        <v>52</v>
      </c>
      <c r="W17" s="78">
        <v>0</v>
      </c>
      <c r="X17" s="399"/>
      <c r="Y17" s="403"/>
      <c r="Z17" s="404"/>
      <c r="AA17" s="430"/>
      <c r="AB17" s="433"/>
      <c r="AC17" s="62"/>
      <c r="AD17" s="337"/>
      <c r="AE17" s="338"/>
      <c r="AO17" s="427"/>
      <c r="AP17" s="428"/>
      <c r="AQ17" s="427"/>
      <c r="AR17" s="428"/>
      <c r="AS17" s="363"/>
      <c r="AT17" s="364"/>
    </row>
    <row r="18" spans="1:46" ht="12" customHeight="1" thickBot="1">
      <c r="A18" s="79"/>
      <c r="B18" s="385"/>
      <c r="C18" s="437"/>
      <c r="D18" s="405"/>
      <c r="E18" s="406"/>
      <c r="F18" s="397"/>
      <c r="G18" s="76">
        <v>0</v>
      </c>
      <c r="H18" s="77" t="s">
        <v>52</v>
      </c>
      <c r="I18" s="78">
        <v>0</v>
      </c>
      <c r="J18" s="400"/>
      <c r="K18" s="427"/>
      <c r="L18" s="428"/>
      <c r="M18" s="431"/>
      <c r="N18" s="434"/>
      <c r="O18" s="75"/>
      <c r="P18" s="385"/>
      <c r="Q18" s="437"/>
      <c r="R18" s="427"/>
      <c r="S18" s="428"/>
      <c r="T18" s="397"/>
      <c r="U18" s="76">
        <v>2</v>
      </c>
      <c r="V18" s="77" t="s">
        <v>52</v>
      </c>
      <c r="W18" s="78">
        <v>0</v>
      </c>
      <c r="X18" s="400"/>
      <c r="Y18" s="427"/>
      <c r="Z18" s="428"/>
      <c r="AA18" s="431"/>
      <c r="AB18" s="434"/>
      <c r="AC18" s="62"/>
      <c r="AD18" s="335" t="s">
        <v>7</v>
      </c>
      <c r="AE18" s="336"/>
      <c r="AO18" s="407" t="s">
        <v>53</v>
      </c>
      <c r="AP18" s="408"/>
      <c r="AQ18" s="407" t="s">
        <v>53</v>
      </c>
      <c r="AR18" s="408"/>
      <c r="AS18" s="359" t="s">
        <v>53</v>
      </c>
      <c r="AT18" s="360"/>
    </row>
    <row r="19" spans="1:46" s="62" customFormat="1" ht="12" customHeight="1">
      <c r="A19" s="79"/>
      <c r="B19" s="383">
        <v>0.54166666666666663</v>
      </c>
      <c r="C19" s="350" t="s">
        <v>54</v>
      </c>
      <c r="D19" s="351"/>
      <c r="E19" s="351"/>
      <c r="F19" s="351"/>
      <c r="G19" s="351"/>
      <c r="H19" s="351"/>
      <c r="I19" s="351"/>
      <c r="J19" s="351"/>
      <c r="K19" s="351"/>
      <c r="L19" s="351"/>
      <c r="M19" s="351"/>
      <c r="N19" s="352"/>
      <c r="O19" s="75"/>
      <c r="P19" s="383">
        <v>0.54166666666666663</v>
      </c>
      <c r="Q19" s="350" t="s">
        <v>54</v>
      </c>
      <c r="R19" s="351"/>
      <c r="S19" s="351"/>
      <c r="T19" s="351"/>
      <c r="U19" s="351"/>
      <c r="V19" s="351"/>
      <c r="W19" s="351"/>
      <c r="X19" s="351"/>
      <c r="Y19" s="351"/>
      <c r="Z19" s="351"/>
      <c r="AA19" s="351"/>
      <c r="AB19" s="352"/>
      <c r="AD19" s="337"/>
      <c r="AE19" s="338"/>
      <c r="AO19" s="403"/>
      <c r="AP19" s="404"/>
      <c r="AQ19" s="403"/>
      <c r="AR19" s="404"/>
      <c r="AS19" s="361"/>
      <c r="AT19" s="362"/>
    </row>
    <row r="20" spans="1:46" s="62" customFormat="1" ht="12" customHeight="1">
      <c r="A20" s="66"/>
      <c r="B20" s="384"/>
      <c r="C20" s="353"/>
      <c r="D20" s="354"/>
      <c r="E20" s="354"/>
      <c r="F20" s="354"/>
      <c r="G20" s="354"/>
      <c r="H20" s="354"/>
      <c r="I20" s="354"/>
      <c r="J20" s="354"/>
      <c r="K20" s="354"/>
      <c r="L20" s="354"/>
      <c r="M20" s="354"/>
      <c r="N20" s="355"/>
      <c r="O20" s="75"/>
      <c r="P20" s="384"/>
      <c r="Q20" s="353"/>
      <c r="R20" s="354"/>
      <c r="S20" s="354"/>
      <c r="T20" s="354"/>
      <c r="U20" s="354"/>
      <c r="V20" s="354"/>
      <c r="W20" s="354"/>
      <c r="X20" s="354"/>
      <c r="Y20" s="354"/>
      <c r="Z20" s="354"/>
      <c r="AA20" s="354"/>
      <c r="AB20" s="355"/>
      <c r="AD20" s="335" t="s">
        <v>9</v>
      </c>
      <c r="AE20" s="336"/>
      <c r="AO20" s="427"/>
      <c r="AP20" s="428"/>
      <c r="AQ20" s="427"/>
      <c r="AR20" s="428"/>
      <c r="AS20" s="363"/>
      <c r="AT20" s="364"/>
    </row>
    <row r="21" spans="1:46" s="62" customFormat="1" ht="12" customHeight="1" thickBot="1">
      <c r="A21" s="81"/>
      <c r="B21" s="385"/>
      <c r="C21" s="356"/>
      <c r="D21" s="357"/>
      <c r="E21" s="357"/>
      <c r="F21" s="357"/>
      <c r="G21" s="357"/>
      <c r="H21" s="357"/>
      <c r="I21" s="357"/>
      <c r="J21" s="357"/>
      <c r="K21" s="357"/>
      <c r="L21" s="357"/>
      <c r="M21" s="357"/>
      <c r="N21" s="358"/>
      <c r="O21" s="75"/>
      <c r="P21" s="385"/>
      <c r="Q21" s="356"/>
      <c r="R21" s="357"/>
      <c r="S21" s="357"/>
      <c r="T21" s="357"/>
      <c r="U21" s="357"/>
      <c r="V21" s="357"/>
      <c r="W21" s="357"/>
      <c r="X21" s="357"/>
      <c r="Y21" s="357"/>
      <c r="Z21" s="357"/>
      <c r="AA21" s="357"/>
      <c r="AB21" s="358"/>
      <c r="AD21" s="337"/>
      <c r="AE21" s="338"/>
      <c r="AO21" s="407" t="s">
        <v>5</v>
      </c>
      <c r="AP21" s="408"/>
      <c r="AQ21" s="407" t="s">
        <v>5</v>
      </c>
      <c r="AR21" s="408"/>
      <c r="AS21" s="359" t="s">
        <v>5</v>
      </c>
      <c r="AT21" s="360"/>
    </row>
    <row r="22" spans="1:46" s="62" customFormat="1" ht="12" customHeight="1">
      <c r="A22" s="81"/>
      <c r="B22" s="383">
        <v>0.56944444444444442</v>
      </c>
      <c r="C22" s="347" t="s">
        <v>55</v>
      </c>
      <c r="D22" s="359" t="s">
        <v>3</v>
      </c>
      <c r="E22" s="360"/>
      <c r="F22" s="377" t="s">
        <v>56</v>
      </c>
      <c r="G22" s="351"/>
      <c r="H22" s="351"/>
      <c r="I22" s="351"/>
      <c r="J22" s="378"/>
      <c r="K22" s="359" t="s">
        <v>53</v>
      </c>
      <c r="L22" s="360"/>
      <c r="M22" s="365" t="s">
        <v>57</v>
      </c>
      <c r="N22" s="366"/>
      <c r="O22" s="75"/>
      <c r="P22" s="383">
        <v>0.56944444444444442</v>
      </c>
      <c r="Q22" s="347" t="s">
        <v>55</v>
      </c>
      <c r="R22" s="359" t="s">
        <v>60</v>
      </c>
      <c r="S22" s="360"/>
      <c r="T22" s="377" t="s">
        <v>56</v>
      </c>
      <c r="U22" s="351"/>
      <c r="V22" s="351"/>
      <c r="W22" s="351"/>
      <c r="X22" s="378"/>
      <c r="Y22" s="359" t="s">
        <v>8</v>
      </c>
      <c r="Z22" s="360"/>
      <c r="AA22" s="365" t="s">
        <v>57</v>
      </c>
      <c r="AB22" s="366"/>
      <c r="AD22" s="335" t="s">
        <v>60</v>
      </c>
      <c r="AE22" s="336"/>
      <c r="AF22" s="80"/>
      <c r="AO22" s="403"/>
      <c r="AP22" s="404"/>
      <c r="AQ22" s="403"/>
      <c r="AR22" s="404"/>
      <c r="AS22" s="361"/>
      <c r="AT22" s="362"/>
    </row>
    <row r="23" spans="1:46"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c r="AO23" s="427"/>
      <c r="AP23" s="428"/>
      <c r="AQ23" s="427"/>
      <c r="AR23" s="428"/>
      <c r="AS23" s="363"/>
      <c r="AT23" s="364"/>
    </row>
    <row r="24" spans="1:46" s="62" customFormat="1" ht="12" customHeight="1" thickBot="1">
      <c r="A24" s="81"/>
      <c r="B24" s="385"/>
      <c r="C24" s="349"/>
      <c r="D24" s="361"/>
      <c r="E24" s="362"/>
      <c r="F24" s="381"/>
      <c r="G24" s="357"/>
      <c r="H24" s="357"/>
      <c r="I24" s="357"/>
      <c r="J24" s="382"/>
      <c r="K24" s="361"/>
      <c r="L24" s="362"/>
      <c r="M24" s="369"/>
      <c r="N24" s="370"/>
      <c r="O24" s="75"/>
      <c r="P24" s="385"/>
      <c r="Q24" s="349"/>
      <c r="R24" s="361"/>
      <c r="S24" s="362"/>
      <c r="T24" s="381"/>
      <c r="U24" s="357"/>
      <c r="V24" s="357"/>
      <c r="W24" s="357"/>
      <c r="X24" s="382"/>
      <c r="Y24" s="373"/>
      <c r="Z24" s="374"/>
      <c r="AA24" s="369"/>
      <c r="AB24" s="370"/>
      <c r="AD24" s="335" t="s">
        <v>8</v>
      </c>
      <c r="AE24" s="336"/>
      <c r="AF24" s="80"/>
      <c r="AO24" s="407" t="s">
        <v>6</v>
      </c>
      <c r="AP24" s="408"/>
      <c r="AQ24" s="407" t="s">
        <v>6</v>
      </c>
      <c r="AR24" s="408"/>
      <c r="AS24" s="359" t="s">
        <v>6</v>
      </c>
      <c r="AT24" s="360"/>
    </row>
    <row r="25" spans="1:46" ht="12" customHeight="1" thickBot="1">
      <c r="B25" s="383">
        <v>0.59722222222222221</v>
      </c>
      <c r="C25" s="347" t="s">
        <v>55</v>
      </c>
      <c r="D25" s="375" t="s">
        <v>5</v>
      </c>
      <c r="E25" s="376"/>
      <c r="F25" s="377" t="s">
        <v>56</v>
      </c>
      <c r="G25" s="351"/>
      <c r="H25" s="351"/>
      <c r="I25" s="351"/>
      <c r="J25" s="378"/>
      <c r="K25" s="375" t="s">
        <v>2</v>
      </c>
      <c r="L25" s="376"/>
      <c r="M25" s="365" t="s">
        <v>57</v>
      </c>
      <c r="N25" s="366"/>
      <c r="O25" s="82"/>
      <c r="P25" s="383">
        <v>0.59722222222222221</v>
      </c>
      <c r="Q25" s="347" t="s">
        <v>55</v>
      </c>
      <c r="R25" s="350"/>
      <c r="S25" s="352"/>
      <c r="T25" s="350" t="s">
        <v>58</v>
      </c>
      <c r="U25" s="351"/>
      <c r="V25" s="351"/>
      <c r="W25" s="351"/>
      <c r="X25" s="352"/>
      <c r="Y25" s="351"/>
      <c r="Z25" s="352"/>
      <c r="AA25" s="365" t="s">
        <v>57</v>
      </c>
      <c r="AB25" s="366"/>
      <c r="AC25" s="62"/>
      <c r="AD25" s="345"/>
      <c r="AE25" s="346"/>
      <c r="AO25" s="403"/>
      <c r="AP25" s="404"/>
      <c r="AQ25" s="403"/>
      <c r="AR25" s="404"/>
      <c r="AS25" s="361"/>
      <c r="AT25" s="362"/>
    </row>
    <row r="26" spans="1:46" s="62" customFormat="1" ht="12" customHeight="1">
      <c r="A26" s="81"/>
      <c r="B26" s="384"/>
      <c r="C26" s="348"/>
      <c r="D26" s="361"/>
      <c r="E26" s="362"/>
      <c r="F26" s="379"/>
      <c r="G26" s="354"/>
      <c r="H26" s="354"/>
      <c r="I26" s="354"/>
      <c r="J26" s="380"/>
      <c r="K26" s="361"/>
      <c r="L26" s="362"/>
      <c r="M26" s="367"/>
      <c r="N26" s="368"/>
      <c r="O26" s="82"/>
      <c r="P26" s="384"/>
      <c r="Q26" s="348"/>
      <c r="R26" s="353"/>
      <c r="S26" s="355"/>
      <c r="T26" s="353"/>
      <c r="U26" s="354"/>
      <c r="V26" s="354"/>
      <c r="W26" s="354"/>
      <c r="X26" s="355"/>
      <c r="Y26" s="354"/>
      <c r="Z26" s="355"/>
      <c r="AA26" s="367"/>
      <c r="AB26" s="368"/>
      <c r="AD26" s="80"/>
      <c r="AE26" s="80"/>
      <c r="AF26" s="80"/>
      <c r="AO26" s="427"/>
      <c r="AP26" s="428"/>
      <c r="AQ26" s="427"/>
      <c r="AR26" s="428"/>
      <c r="AS26" s="363"/>
      <c r="AT26" s="364"/>
    </row>
    <row r="27" spans="1:46" ht="12" customHeight="1" thickBot="1">
      <c r="B27" s="385"/>
      <c r="C27" s="349"/>
      <c r="D27" s="373"/>
      <c r="E27" s="374"/>
      <c r="F27" s="381"/>
      <c r="G27" s="357"/>
      <c r="H27" s="357"/>
      <c r="I27" s="357"/>
      <c r="J27" s="382"/>
      <c r="K27" s="373"/>
      <c r="L27" s="374"/>
      <c r="M27" s="369"/>
      <c r="N27" s="370"/>
      <c r="O27" s="82"/>
      <c r="P27" s="385"/>
      <c r="Q27" s="349"/>
      <c r="R27" s="356"/>
      <c r="S27" s="358"/>
      <c r="T27" s="356"/>
      <c r="U27" s="357"/>
      <c r="V27" s="357"/>
      <c r="W27" s="357"/>
      <c r="X27" s="358"/>
      <c r="Y27" s="357"/>
      <c r="Z27" s="358"/>
      <c r="AA27" s="369"/>
      <c r="AB27" s="370"/>
      <c r="AC27" s="62"/>
      <c r="AO27" s="407" t="s">
        <v>7</v>
      </c>
      <c r="AP27" s="408"/>
      <c r="AQ27" s="407" t="s">
        <v>7</v>
      </c>
      <c r="AR27" s="408"/>
      <c r="AS27" s="359" t="s">
        <v>7</v>
      </c>
      <c r="AT27" s="360"/>
    </row>
    <row r="28" spans="1:46" ht="12" customHeight="1">
      <c r="B28" s="384"/>
      <c r="C28" s="348"/>
      <c r="D28" s="361"/>
      <c r="E28" s="362"/>
      <c r="F28" s="353"/>
      <c r="G28" s="354"/>
      <c r="H28" s="354"/>
      <c r="I28" s="354"/>
      <c r="J28" s="355"/>
      <c r="K28" s="361"/>
      <c r="L28" s="362"/>
      <c r="M28" s="367"/>
      <c r="N28" s="368"/>
      <c r="O28" s="75"/>
      <c r="P28" s="383"/>
      <c r="Q28" s="347"/>
      <c r="R28" s="375"/>
      <c r="S28" s="376"/>
      <c r="T28" s="350"/>
      <c r="U28" s="351"/>
      <c r="V28" s="351"/>
      <c r="W28" s="351"/>
      <c r="X28" s="352"/>
      <c r="Y28" s="782"/>
      <c r="Z28" s="376"/>
      <c r="AA28" s="365"/>
      <c r="AB28" s="366"/>
      <c r="AO28" s="403"/>
      <c r="AP28" s="404"/>
      <c r="AQ28" s="403"/>
      <c r="AR28" s="404"/>
      <c r="AS28" s="361"/>
      <c r="AT28" s="362"/>
    </row>
    <row r="29" spans="1:46" ht="12" customHeight="1">
      <c r="B29" s="384"/>
      <c r="C29" s="348"/>
      <c r="D29" s="361"/>
      <c r="E29" s="362"/>
      <c r="F29" s="353"/>
      <c r="G29" s="354"/>
      <c r="H29" s="354"/>
      <c r="I29" s="354"/>
      <c r="J29" s="355"/>
      <c r="K29" s="361"/>
      <c r="L29" s="362"/>
      <c r="M29" s="367"/>
      <c r="N29" s="368"/>
      <c r="O29" s="75"/>
      <c r="P29" s="384"/>
      <c r="Q29" s="348"/>
      <c r="R29" s="361"/>
      <c r="S29" s="362"/>
      <c r="T29" s="353"/>
      <c r="U29" s="354"/>
      <c r="V29" s="354"/>
      <c r="W29" s="354"/>
      <c r="X29" s="355"/>
      <c r="Y29" s="783"/>
      <c r="Z29" s="362"/>
      <c r="AA29" s="367"/>
      <c r="AB29" s="368"/>
      <c r="AO29" s="427"/>
      <c r="AP29" s="428"/>
      <c r="AQ29" s="427"/>
      <c r="AR29" s="428"/>
      <c r="AS29" s="363"/>
      <c r="AT29" s="364"/>
    </row>
    <row r="30" spans="1:46" ht="12" customHeight="1" thickBot="1">
      <c r="B30" s="385"/>
      <c r="C30" s="349"/>
      <c r="D30" s="373"/>
      <c r="E30" s="374"/>
      <c r="F30" s="356"/>
      <c r="G30" s="357"/>
      <c r="H30" s="357"/>
      <c r="I30" s="357"/>
      <c r="J30" s="358"/>
      <c r="K30" s="373"/>
      <c r="L30" s="374"/>
      <c r="M30" s="369"/>
      <c r="N30" s="370"/>
      <c r="O30" s="75"/>
      <c r="P30" s="385"/>
      <c r="Q30" s="349"/>
      <c r="R30" s="373"/>
      <c r="S30" s="374"/>
      <c r="T30" s="356"/>
      <c r="U30" s="357"/>
      <c r="V30" s="357"/>
      <c r="W30" s="357"/>
      <c r="X30" s="358"/>
      <c r="Y30" s="784"/>
      <c r="Z30" s="374"/>
      <c r="AA30" s="369"/>
      <c r="AB30" s="370"/>
      <c r="AG30" s="407"/>
      <c r="AH30" s="408"/>
      <c r="AI30" s="407"/>
      <c r="AJ30" s="408"/>
      <c r="AK30" s="359"/>
      <c r="AL30" s="360"/>
      <c r="AO30" s="407" t="s">
        <v>9</v>
      </c>
      <c r="AP30" s="408"/>
      <c r="AQ30" s="407" t="s">
        <v>9</v>
      </c>
      <c r="AR30" s="408"/>
      <c r="AS30" s="359" t="s">
        <v>9</v>
      </c>
      <c r="AT30" s="360"/>
    </row>
    <row r="31" spans="1:46" ht="12" customHeight="1">
      <c r="B31" s="384"/>
      <c r="C31" s="348"/>
      <c r="D31" s="361"/>
      <c r="E31" s="362"/>
      <c r="F31" s="353"/>
      <c r="G31" s="354"/>
      <c r="H31" s="354"/>
      <c r="I31" s="354"/>
      <c r="J31" s="355"/>
      <c r="K31" s="361"/>
      <c r="L31" s="362"/>
      <c r="M31" s="367"/>
      <c r="N31" s="368"/>
      <c r="O31" s="75"/>
      <c r="P31" s="383"/>
      <c r="Q31" s="347"/>
      <c r="R31" s="375"/>
      <c r="S31" s="376"/>
      <c r="T31" s="350"/>
      <c r="U31" s="351"/>
      <c r="V31" s="351"/>
      <c r="W31" s="351"/>
      <c r="X31" s="352"/>
      <c r="Y31" s="375"/>
      <c r="Z31" s="376"/>
      <c r="AA31" s="365"/>
      <c r="AB31" s="366"/>
      <c r="AG31" s="403"/>
      <c r="AH31" s="404"/>
      <c r="AI31" s="403"/>
      <c r="AJ31" s="404"/>
      <c r="AK31" s="361"/>
      <c r="AL31" s="362"/>
      <c r="AO31" s="403"/>
      <c r="AP31" s="404"/>
      <c r="AQ31" s="403"/>
      <c r="AR31" s="404"/>
      <c r="AS31" s="361"/>
      <c r="AT31" s="362"/>
    </row>
    <row r="32" spans="1:46" ht="12" customHeight="1">
      <c r="B32" s="384"/>
      <c r="C32" s="348"/>
      <c r="D32" s="361"/>
      <c r="E32" s="362"/>
      <c r="F32" s="353"/>
      <c r="G32" s="354"/>
      <c r="H32" s="354"/>
      <c r="I32" s="354"/>
      <c r="J32" s="355"/>
      <c r="K32" s="361"/>
      <c r="L32" s="362"/>
      <c r="M32" s="367"/>
      <c r="N32" s="368"/>
      <c r="O32" s="75"/>
      <c r="P32" s="384"/>
      <c r="Q32" s="348"/>
      <c r="R32" s="361"/>
      <c r="S32" s="362"/>
      <c r="T32" s="353"/>
      <c r="U32" s="354"/>
      <c r="V32" s="354"/>
      <c r="W32" s="354"/>
      <c r="X32" s="355"/>
      <c r="Y32" s="361"/>
      <c r="Z32" s="362"/>
      <c r="AA32" s="367"/>
      <c r="AB32" s="368"/>
      <c r="AG32" s="427"/>
      <c r="AH32" s="428"/>
      <c r="AI32" s="427"/>
      <c r="AJ32" s="428"/>
      <c r="AK32" s="363"/>
      <c r="AL32" s="364"/>
      <c r="AO32" s="427"/>
      <c r="AP32" s="428"/>
      <c r="AQ32" s="427"/>
      <c r="AR32" s="428"/>
      <c r="AS32" s="363"/>
      <c r="AT32" s="364"/>
    </row>
    <row r="33" spans="2:46" ht="12" customHeight="1" thickBot="1">
      <c r="B33" s="385"/>
      <c r="C33" s="349"/>
      <c r="D33" s="373"/>
      <c r="E33" s="374"/>
      <c r="F33" s="356"/>
      <c r="G33" s="357"/>
      <c r="H33" s="357"/>
      <c r="I33" s="357"/>
      <c r="J33" s="358"/>
      <c r="K33" s="373"/>
      <c r="L33" s="374"/>
      <c r="M33" s="369"/>
      <c r="N33" s="370"/>
      <c r="O33" s="75"/>
      <c r="P33" s="385"/>
      <c r="Q33" s="349"/>
      <c r="R33" s="373"/>
      <c r="S33" s="374"/>
      <c r="T33" s="356"/>
      <c r="U33" s="357"/>
      <c r="V33" s="357"/>
      <c r="W33" s="357"/>
      <c r="X33" s="358"/>
      <c r="Y33" s="373"/>
      <c r="Z33" s="374"/>
      <c r="AA33" s="369"/>
      <c r="AB33" s="370"/>
      <c r="AO33" s="407" t="s">
        <v>60</v>
      </c>
      <c r="AP33" s="408"/>
      <c r="AQ33" s="407" t="s">
        <v>60</v>
      </c>
      <c r="AR33" s="408"/>
      <c r="AS33" s="359" t="s">
        <v>60</v>
      </c>
      <c r="AT33" s="360"/>
    </row>
    <row r="34" spans="2:46" ht="30" customHeight="1">
      <c r="B34" s="409" t="s">
        <v>61</v>
      </c>
      <c r="C34" s="410"/>
      <c r="D34" s="410"/>
      <c r="E34" s="410"/>
      <c r="F34" s="410"/>
      <c r="G34" s="410"/>
      <c r="H34" s="410"/>
      <c r="I34" s="410"/>
      <c r="J34" s="410"/>
      <c r="K34" s="410"/>
      <c r="L34" s="410"/>
      <c r="M34" s="410"/>
      <c r="N34" s="411"/>
      <c r="O34" s="82"/>
      <c r="P34" s="409" t="str">
        <f>B34</f>
        <v>後片付け　　　　最終ＴＭ試合チーム</v>
      </c>
      <c r="Q34" s="410"/>
      <c r="R34" s="410"/>
      <c r="S34" s="410"/>
      <c r="T34" s="410"/>
      <c r="U34" s="410"/>
      <c r="V34" s="410"/>
      <c r="W34" s="410"/>
      <c r="X34" s="410"/>
      <c r="Y34" s="410"/>
      <c r="Z34" s="410"/>
      <c r="AA34" s="410"/>
      <c r="AB34" s="411"/>
      <c r="AO34" s="403"/>
      <c r="AP34" s="404"/>
      <c r="AQ34" s="403"/>
      <c r="AR34" s="404"/>
      <c r="AS34" s="361"/>
      <c r="AT34" s="362"/>
    </row>
    <row r="35" spans="2:46" ht="12" customHeight="1">
      <c r="B35" s="412"/>
      <c r="C35" s="413"/>
      <c r="D35" s="413"/>
      <c r="E35" s="413"/>
      <c r="F35" s="413"/>
      <c r="G35" s="413"/>
      <c r="H35" s="413"/>
      <c r="I35" s="413"/>
      <c r="J35" s="413"/>
      <c r="K35" s="413"/>
      <c r="L35" s="413"/>
      <c r="M35" s="413"/>
      <c r="N35" s="414"/>
      <c r="O35" s="82"/>
      <c r="P35" s="412"/>
      <c r="Q35" s="413"/>
      <c r="R35" s="413"/>
      <c r="S35" s="413"/>
      <c r="T35" s="413"/>
      <c r="U35" s="413"/>
      <c r="V35" s="413"/>
      <c r="W35" s="413"/>
      <c r="X35" s="413"/>
      <c r="Y35" s="413"/>
      <c r="Z35" s="413"/>
      <c r="AA35" s="413"/>
      <c r="AB35" s="414"/>
      <c r="AO35" s="403"/>
      <c r="AP35" s="404"/>
      <c r="AQ35" s="403"/>
      <c r="AR35" s="404"/>
      <c r="AS35" s="361"/>
      <c r="AT35" s="362"/>
    </row>
    <row r="36" spans="2:46" ht="12" customHeight="1" thickBot="1">
      <c r="B36" s="415"/>
      <c r="C36" s="416"/>
      <c r="D36" s="416"/>
      <c r="E36" s="416"/>
      <c r="F36" s="416"/>
      <c r="G36" s="416"/>
      <c r="H36" s="416"/>
      <c r="I36" s="416"/>
      <c r="J36" s="416"/>
      <c r="K36" s="416"/>
      <c r="L36" s="416"/>
      <c r="M36" s="416"/>
      <c r="N36" s="417"/>
      <c r="O36" s="82"/>
      <c r="P36" s="415"/>
      <c r="Q36" s="416"/>
      <c r="R36" s="416"/>
      <c r="S36" s="416"/>
      <c r="T36" s="416"/>
      <c r="U36" s="416"/>
      <c r="V36" s="416"/>
      <c r="W36" s="416"/>
      <c r="X36" s="416"/>
      <c r="Y36" s="416"/>
      <c r="Z36" s="416"/>
      <c r="AA36" s="416"/>
      <c r="AB36" s="417"/>
      <c r="AO36" s="407" t="s">
        <v>8</v>
      </c>
      <c r="AP36" s="408"/>
      <c r="AQ36" s="407" t="s">
        <v>8</v>
      </c>
      <c r="AR36" s="408"/>
      <c r="AS36" s="359" t="s">
        <v>8</v>
      </c>
      <c r="AT36" s="360"/>
    </row>
    <row r="37" spans="2:46" ht="30" customHeight="1">
      <c r="B37" s="713" t="s">
        <v>59</v>
      </c>
      <c r="C37" s="713"/>
      <c r="D37" s="713"/>
      <c r="E37" s="713"/>
      <c r="F37" s="713"/>
      <c r="G37" s="713"/>
      <c r="H37" s="713"/>
      <c r="I37" s="713"/>
      <c r="J37" s="713"/>
      <c r="K37" s="713"/>
      <c r="L37" s="713"/>
      <c r="M37" s="713"/>
      <c r="N37" s="713"/>
      <c r="O37" s="83"/>
      <c r="P37" s="713"/>
      <c r="Q37" s="713"/>
      <c r="R37" s="713"/>
      <c r="S37" s="713"/>
      <c r="T37" s="713"/>
      <c r="U37" s="713"/>
      <c r="V37" s="713"/>
      <c r="W37" s="713"/>
      <c r="X37" s="713"/>
      <c r="Y37" s="713"/>
      <c r="Z37" s="713"/>
      <c r="AA37" s="713"/>
      <c r="AB37" s="713"/>
      <c r="AO37" s="403"/>
      <c r="AP37" s="404"/>
      <c r="AQ37" s="403"/>
      <c r="AR37" s="404"/>
      <c r="AS37" s="361"/>
      <c r="AT37" s="362"/>
    </row>
    <row r="38" spans="2:46" ht="12" customHeight="1" thickBot="1">
      <c r="AO38" s="405"/>
      <c r="AP38" s="406"/>
      <c r="AQ38" s="405"/>
      <c r="AR38" s="406"/>
      <c r="AS38" s="373"/>
      <c r="AT38" s="374"/>
    </row>
    <row r="39" spans="2:46" ht="12" customHeight="1">
      <c r="AG39" s="407"/>
      <c r="AH39" s="408"/>
      <c r="AI39" s="407"/>
      <c r="AJ39" s="408"/>
      <c r="AK39" s="359"/>
      <c r="AL39" s="360"/>
      <c r="AO39" s="407"/>
      <c r="AP39" s="408"/>
      <c r="AQ39" s="407"/>
      <c r="AR39" s="408"/>
      <c r="AS39" s="359"/>
      <c r="AT39" s="360"/>
    </row>
    <row r="40" spans="2:46" ht="12"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73">
    <mergeCell ref="D2:I2"/>
    <mergeCell ref="J2:N2"/>
    <mergeCell ref="R2:W2"/>
    <mergeCell ref="X2:AB2"/>
    <mergeCell ref="B3:K3"/>
    <mergeCell ref="P3:Y3"/>
    <mergeCell ref="B13:B15"/>
    <mergeCell ref="C13:C15"/>
    <mergeCell ref="AD6:AE7"/>
    <mergeCell ref="Y7:Z9"/>
    <mergeCell ref="D6:L6"/>
    <mergeCell ref="R6:Z6"/>
    <mergeCell ref="F13:J15"/>
    <mergeCell ref="B7:B9"/>
    <mergeCell ref="C7:C9"/>
    <mergeCell ref="F7:F9"/>
    <mergeCell ref="AB7:AB9"/>
    <mergeCell ref="R7:S9"/>
    <mergeCell ref="N7:N9"/>
    <mergeCell ref="P7:P9"/>
    <mergeCell ref="Q7:Q9"/>
    <mergeCell ref="B4:N4"/>
    <mergeCell ref="P4:AB4"/>
    <mergeCell ref="K13:L15"/>
    <mergeCell ref="K28:L30"/>
    <mergeCell ref="M25:N27"/>
    <mergeCell ref="M22:N24"/>
    <mergeCell ref="K16:L18"/>
    <mergeCell ref="N16:N18"/>
    <mergeCell ref="P16:P18"/>
    <mergeCell ref="Q10:AB12"/>
    <mergeCell ref="K7:L9"/>
    <mergeCell ref="Y16:Z18"/>
    <mergeCell ref="K22:L24"/>
    <mergeCell ref="M16:M18"/>
    <mergeCell ref="M13:M15"/>
    <mergeCell ref="N13:N15"/>
    <mergeCell ref="P13:P15"/>
    <mergeCell ref="K25:L27"/>
    <mergeCell ref="K10:L12"/>
    <mergeCell ref="M28:N30"/>
    <mergeCell ref="P28:P30"/>
    <mergeCell ref="Q28:Q30"/>
    <mergeCell ref="D10:E12"/>
    <mergeCell ref="AD14:AE15"/>
    <mergeCell ref="D7:E9"/>
    <mergeCell ref="D13:E15"/>
    <mergeCell ref="AD4:AE4"/>
    <mergeCell ref="C5:D5"/>
    <mergeCell ref="E5:N5"/>
    <mergeCell ref="Q5:R5"/>
    <mergeCell ref="S5:AB5"/>
    <mergeCell ref="T7:X9"/>
    <mergeCell ref="AI9:AJ11"/>
    <mergeCell ref="AB16:AB18"/>
    <mergeCell ref="Q13:AB15"/>
    <mergeCell ref="AD18:AE19"/>
    <mergeCell ref="J7:J9"/>
    <mergeCell ref="F10:F12"/>
    <mergeCell ref="J10:J12"/>
    <mergeCell ref="P10:P12"/>
    <mergeCell ref="AA7:AA9"/>
    <mergeCell ref="M7:M9"/>
    <mergeCell ref="M10:M12"/>
    <mergeCell ref="N10:N12"/>
    <mergeCell ref="AS39:AT41"/>
    <mergeCell ref="Q16:Q18"/>
    <mergeCell ref="T16:T18"/>
    <mergeCell ref="X16:X18"/>
    <mergeCell ref="AA16:AA18"/>
    <mergeCell ref="AO33:AP35"/>
    <mergeCell ref="AQ33:AR35"/>
    <mergeCell ref="AS33:AT35"/>
    <mergeCell ref="AO36:AP38"/>
    <mergeCell ref="AQ36:AR38"/>
    <mergeCell ref="AS36:AT38"/>
    <mergeCell ref="AO27:AP29"/>
    <mergeCell ref="AQ27:AR29"/>
    <mergeCell ref="AS27:AT29"/>
    <mergeCell ref="AO30:AP32"/>
    <mergeCell ref="AQ30:AR32"/>
    <mergeCell ref="AA28:AB30"/>
    <mergeCell ref="T28:X30"/>
    <mergeCell ref="Y28:Z30"/>
    <mergeCell ref="Y22:Z24"/>
    <mergeCell ref="R31:S33"/>
    <mergeCell ref="T31:X33"/>
    <mergeCell ref="Y31:Z33"/>
    <mergeCell ref="Q22:Q24"/>
    <mergeCell ref="AS30:AT32"/>
    <mergeCell ref="AS18:AT20"/>
    <mergeCell ref="AO21:AP23"/>
    <mergeCell ref="AS21:AT23"/>
    <mergeCell ref="AO24:AP26"/>
    <mergeCell ref="AQ24:AR26"/>
    <mergeCell ref="AS24:AT26"/>
    <mergeCell ref="AK30:AL32"/>
    <mergeCell ref="AS9:AT11"/>
    <mergeCell ref="AO12:AP14"/>
    <mergeCell ref="AQ12:AR14"/>
    <mergeCell ref="AS12:AT14"/>
    <mergeCell ref="AO15:AP17"/>
    <mergeCell ref="AQ15:AR17"/>
    <mergeCell ref="AS15:AT17"/>
    <mergeCell ref="AO9:AP11"/>
    <mergeCell ref="AQ9:AR11"/>
    <mergeCell ref="D16:E18"/>
    <mergeCell ref="AK9:AL11"/>
    <mergeCell ref="C31:C33"/>
    <mergeCell ref="D31:E33"/>
    <mergeCell ref="F31:J33"/>
    <mergeCell ref="K31:L33"/>
    <mergeCell ref="M31:N33"/>
    <mergeCell ref="Q31:Q33"/>
    <mergeCell ref="B19:B21"/>
    <mergeCell ref="AD20:AE21"/>
    <mergeCell ref="C19:N21"/>
    <mergeCell ref="F28:J30"/>
    <mergeCell ref="P19:P21"/>
    <mergeCell ref="AA31:AB33"/>
    <mergeCell ref="D22:E24"/>
    <mergeCell ref="B25:B27"/>
    <mergeCell ref="C25:C27"/>
    <mergeCell ref="B10:B12"/>
    <mergeCell ref="C10:C12"/>
    <mergeCell ref="AD8:AE9"/>
    <mergeCell ref="AG9:AH11"/>
    <mergeCell ref="AD10:AE11"/>
    <mergeCell ref="AD12:AE13"/>
    <mergeCell ref="R16:S18"/>
    <mergeCell ref="B37:N37"/>
    <mergeCell ref="P37:AB37"/>
    <mergeCell ref="F16:F18"/>
    <mergeCell ref="J16:J18"/>
    <mergeCell ref="AD16:AE17"/>
    <mergeCell ref="B34:N36"/>
    <mergeCell ref="F22:J24"/>
    <mergeCell ref="D25:E27"/>
    <mergeCell ref="F25:J27"/>
    <mergeCell ref="B22:B24"/>
    <mergeCell ref="D28:E30"/>
    <mergeCell ref="B16:B18"/>
    <mergeCell ref="C16:C18"/>
    <mergeCell ref="T22:X24"/>
    <mergeCell ref="AA22:AB24"/>
    <mergeCell ref="Q19:AB21"/>
    <mergeCell ref="P25:P27"/>
    <mergeCell ref="Q25:Q27"/>
    <mergeCell ref="R25:S27"/>
    <mergeCell ref="T25:X27"/>
    <mergeCell ref="B28:B30"/>
    <mergeCell ref="C28:C30"/>
    <mergeCell ref="C22:C24"/>
    <mergeCell ref="B31:B33"/>
    <mergeCell ref="AO39:AP41"/>
    <mergeCell ref="AQ39:AR41"/>
    <mergeCell ref="AO18:AP20"/>
    <mergeCell ref="AQ18:AR20"/>
    <mergeCell ref="AG39:AH41"/>
    <mergeCell ref="AI39:AJ41"/>
    <mergeCell ref="AK39:AL41"/>
    <mergeCell ref="R22:S24"/>
    <mergeCell ref="AQ21:AR23"/>
    <mergeCell ref="AG30:AH32"/>
    <mergeCell ref="AI30:AJ32"/>
    <mergeCell ref="AD22:AE23"/>
    <mergeCell ref="AD24:AE25"/>
    <mergeCell ref="P34:AB36"/>
    <mergeCell ref="Y25:Z27"/>
    <mergeCell ref="AA25:AB27"/>
    <mergeCell ref="P22:P24"/>
    <mergeCell ref="P31:P33"/>
    <mergeCell ref="R28:S30"/>
  </mergeCells>
  <phoneticPr fontId="3"/>
  <conditionalFormatting sqref="AD6:AE25">
    <cfRule type="containsText" dxfId="16" priority="27" operator="containsText" text="U-10">
      <formula>NOT(ISERROR(SEARCH("U-10",AD6)))</formula>
    </cfRule>
  </conditionalFormatting>
  <conditionalFormatting sqref="AG39">
    <cfRule type="containsText" dxfId="15" priority="19" operator="containsText" text="U-10">
      <formula>NOT(ISERROR(SEARCH("U-10",AG39)))</formula>
    </cfRule>
  </conditionalFormatting>
  <conditionalFormatting sqref="AG9 R7 D7 D10 K7 AG30 K10 Y7">
    <cfRule type="containsText" dxfId="14" priority="24" operator="containsText" text="U-10">
      <formula>NOT(ISERROR(SEARCH("U-10",D7)))</formula>
    </cfRule>
  </conditionalFormatting>
  <conditionalFormatting sqref="AI9 AK9 R16 K25 D13 D22 Y16 K22 K16 D25 AI30 AK30 D16 Y22">
    <cfRule type="containsText" dxfId="13" priority="23" operator="containsText" text="U-10">
      <formula>NOT(ISERROR(SEARCH("U-10",D9)))</formula>
    </cfRule>
  </conditionalFormatting>
  <conditionalFormatting sqref="AI39 AK39">
    <cfRule type="containsText" dxfId="12" priority="18" operator="containsText" text="U-10">
      <formula>NOT(ISERROR(SEARCH("U-10",AI39)))</formula>
    </cfRule>
  </conditionalFormatting>
  <conditionalFormatting sqref="AQ9 AS9 AQ12 AS12 AQ15 AS15 AQ18 AS18 AQ21 AS21 AQ24 AS24 AQ27 AS27 AQ30 AS30 AQ36 AS36">
    <cfRule type="containsText" dxfId="11" priority="8" operator="containsText" text="U-10">
      <formula>NOT(ISERROR(SEARCH("U-10",AQ9)))</formula>
    </cfRule>
  </conditionalFormatting>
  <conditionalFormatting sqref="AO9 AO12 AO15 AO18 AO21 AO24 AO27 AO30 AO36 AO33">
    <cfRule type="containsText" dxfId="10" priority="9" operator="containsText" text="U-10">
      <formula>NOT(ISERROR(SEARCH("U-10",AO9)))</formula>
    </cfRule>
  </conditionalFormatting>
  <conditionalFormatting sqref="K13 R22">
    <cfRule type="containsText" dxfId="9" priority="10" operator="containsText" text="U-10">
      <formula>NOT(ISERROR(SEARCH("U-10",K13)))</formula>
    </cfRule>
  </conditionalFormatting>
  <conditionalFormatting sqref="AQ33 AS33">
    <cfRule type="containsText" dxfId="8" priority="5" operator="containsText" text="U-10">
      <formula>NOT(ISERROR(SEARCH("U-10",AQ33)))</formula>
    </cfRule>
  </conditionalFormatting>
  <conditionalFormatting sqref="AQ39 AS39">
    <cfRule type="containsText" dxfId="7" priority="6" operator="containsText" text="U-10">
      <formula>NOT(ISERROR(SEARCH("U-10",AQ39)))</formula>
    </cfRule>
  </conditionalFormatting>
  <conditionalFormatting sqref="AO39">
    <cfRule type="containsText" dxfId="6" priority="7" operator="containsText" text="U-10">
      <formula>NOT(ISERROR(SEARCH("U-10",AO39)))</formula>
    </cfRule>
  </conditionalFormatting>
  <conditionalFormatting sqref="Y28 D28 R28 K28">
    <cfRule type="containsText" dxfId="5" priority="2" operator="containsText" text="U-10">
      <formula>NOT(ISERROR(SEARCH("U-10",D28)))</formula>
    </cfRule>
  </conditionalFormatting>
  <conditionalFormatting sqref="Y31 D31 R31 K31">
    <cfRule type="containsText" dxfId="4" priority="1" operator="containsText" text="U-10">
      <formula>NOT(ISERROR(SEARCH("U-10",D31)))</formula>
    </cfRule>
  </conditionalFormatting>
  <pageMargins left="0.3" right="0.2" top="0.64" bottom="0.46" header="0.34" footer="0.27"/>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9"/>
  <sheetViews>
    <sheetView view="pageBreakPreview" topLeftCell="A4" zoomScale="106" zoomScaleNormal="70" zoomScaleSheetLayoutView="106" workbookViewId="0">
      <selection activeCell="E11" sqref="E11"/>
    </sheetView>
  </sheetViews>
  <sheetFormatPr defaultColWidth="2.625" defaultRowHeight="20.100000000000001" customHeight="1"/>
  <cols>
    <col min="1" max="1" width="2.125" style="1" customWidth="1"/>
    <col min="2" max="2" width="3.25" style="3" customWidth="1"/>
    <col min="3" max="3" width="2.125" style="1" customWidth="1"/>
    <col min="4" max="4" width="3.25" style="3" customWidth="1"/>
    <col min="5" max="14" width="10.625" style="3" customWidth="1"/>
    <col min="15" max="15" width="3.25" style="3" hidden="1" customWidth="1"/>
    <col min="16" max="16" width="3.25" style="1" hidden="1" customWidth="1"/>
    <col min="17" max="17" width="3.25" style="3" hidden="1" customWidth="1"/>
    <col min="18" max="18" width="3.25" style="3" customWidth="1"/>
    <col min="19" max="16384" width="2.625" style="1"/>
  </cols>
  <sheetData>
    <row r="1" spans="1:18" ht="20.100000000000001" customHeight="1">
      <c r="A1" s="228" t="s">
        <v>27</v>
      </c>
      <c r="B1" s="228"/>
      <c r="C1" s="228"/>
      <c r="D1" s="228"/>
      <c r="E1" s="228"/>
      <c r="F1" s="228"/>
      <c r="G1" s="228"/>
      <c r="H1" s="228"/>
      <c r="I1" s="228"/>
      <c r="J1" s="228"/>
      <c r="K1" s="228"/>
      <c r="L1" s="228"/>
      <c r="M1" s="228"/>
      <c r="N1" s="228"/>
      <c r="O1" s="228"/>
      <c r="P1" s="228"/>
      <c r="Q1" s="228"/>
      <c r="R1" s="151"/>
    </row>
    <row r="2" spans="1:18" ht="20.100000000000001" customHeight="1">
      <c r="A2" s="228"/>
      <c r="B2" s="228"/>
      <c r="C2" s="228"/>
      <c r="D2" s="228"/>
      <c r="E2" s="228"/>
      <c r="F2" s="228"/>
      <c r="G2" s="228"/>
      <c r="H2" s="228"/>
      <c r="I2" s="228"/>
      <c r="J2" s="228"/>
      <c r="K2" s="228"/>
      <c r="L2" s="228"/>
      <c r="M2" s="228"/>
      <c r="N2" s="228"/>
      <c r="O2" s="228"/>
      <c r="P2" s="228"/>
      <c r="Q2" s="228"/>
      <c r="R2" s="151"/>
    </row>
    <row r="3" spans="1:18" ht="20.100000000000001" customHeight="1">
      <c r="A3" s="151"/>
      <c r="B3" s="151"/>
      <c r="C3" s="151"/>
      <c r="D3" s="151"/>
      <c r="E3" s="151"/>
      <c r="F3" s="228" t="s">
        <v>208</v>
      </c>
      <c r="G3" s="228"/>
      <c r="H3" s="228"/>
      <c r="I3" s="228"/>
      <c r="J3" s="228"/>
      <c r="K3" s="228"/>
      <c r="L3" s="228"/>
      <c r="M3" s="228"/>
      <c r="N3" s="151"/>
      <c r="O3" s="151"/>
      <c r="P3" s="151"/>
      <c r="Q3" s="151"/>
      <c r="R3" s="151"/>
    </row>
    <row r="4" spans="1:18" ht="20.100000000000001" customHeight="1" thickBot="1">
      <c r="A4" s="2" t="s">
        <v>0</v>
      </c>
      <c r="F4" s="814"/>
      <c r="G4" s="814"/>
      <c r="H4" s="814"/>
      <c r="I4" s="814"/>
      <c r="J4" s="814"/>
      <c r="K4" s="814"/>
      <c r="L4" s="814"/>
      <c r="M4" s="814"/>
    </row>
    <row r="5" spans="1:18" ht="20.100000000000001" customHeight="1">
      <c r="A5" s="797" t="s">
        <v>22</v>
      </c>
      <c r="B5" s="798"/>
      <c r="C5" s="798"/>
      <c r="D5" s="799"/>
      <c r="E5" s="803" t="str">
        <f>A7</f>
        <v>敦賀ＦＵＴ</v>
      </c>
      <c r="F5" s="805" t="str">
        <f>A8</f>
        <v>大虫ＦＣ</v>
      </c>
      <c r="G5" s="805" t="str">
        <f>A9</f>
        <v>武生ＦＣ</v>
      </c>
      <c r="H5" s="805" t="str">
        <f>A10</f>
        <v>立待ＦＣ</v>
      </c>
      <c r="I5" s="807" t="str">
        <f>A11</f>
        <v>吉川ＦＣ</v>
      </c>
      <c r="J5" s="809" t="str">
        <f>A12</f>
        <v>神明鳥羽</v>
      </c>
      <c r="K5" s="803" t="str">
        <f>A13</f>
        <v>明新ＪＦＣ</v>
      </c>
      <c r="L5" s="807" t="str">
        <f>A14</f>
        <v>高椋ＳＳＳ</v>
      </c>
      <c r="M5" s="803" t="str">
        <f>A15</f>
        <v>ＫＦＣ国高</v>
      </c>
      <c r="N5" s="815" t="str">
        <f>A16</f>
        <v>フェンテ奥越</v>
      </c>
      <c r="O5" s="247">
        <f>A17</f>
        <v>0</v>
      </c>
      <c r="P5" s="247"/>
      <c r="Q5" s="248"/>
      <c r="R5" s="14"/>
    </row>
    <row r="6" spans="1:18" ht="20.100000000000001" customHeight="1" thickBot="1">
      <c r="A6" s="800"/>
      <c r="B6" s="801"/>
      <c r="C6" s="801"/>
      <c r="D6" s="802"/>
      <c r="E6" s="804"/>
      <c r="F6" s="806"/>
      <c r="G6" s="806"/>
      <c r="H6" s="806"/>
      <c r="I6" s="808"/>
      <c r="J6" s="810"/>
      <c r="K6" s="804"/>
      <c r="L6" s="808"/>
      <c r="M6" s="804"/>
      <c r="N6" s="816"/>
      <c r="O6" s="249"/>
      <c r="P6" s="249"/>
      <c r="Q6" s="250"/>
      <c r="R6" s="14"/>
    </row>
    <row r="7" spans="1:18" ht="39.950000000000003" customHeight="1" thickBot="1">
      <c r="A7" s="794" t="s">
        <v>1</v>
      </c>
      <c r="B7" s="795"/>
      <c r="C7" s="795"/>
      <c r="D7" s="796"/>
      <c r="E7" s="158"/>
      <c r="F7" s="52">
        <v>44828</v>
      </c>
      <c r="G7" s="52">
        <v>44827</v>
      </c>
      <c r="H7" s="52">
        <v>44827</v>
      </c>
      <c r="I7" s="52"/>
      <c r="J7" s="52"/>
      <c r="K7" s="52">
        <v>44827</v>
      </c>
      <c r="L7" s="52">
        <v>44829</v>
      </c>
      <c r="M7" s="52">
        <v>44829</v>
      </c>
      <c r="N7" s="51">
        <v>44828</v>
      </c>
      <c r="O7" s="4"/>
      <c r="P7" s="5" t="str">
        <f t="shared" ref="P7:P16" si="0">IF(O7="","",IF(O7=Q7,"△",IF(O7&gt;Q7,"○","●")))</f>
        <v/>
      </c>
      <c r="Q7" s="6"/>
      <c r="R7" s="15"/>
    </row>
    <row r="8" spans="1:18" ht="39.950000000000003" customHeight="1" thickBot="1">
      <c r="A8" s="811" t="s">
        <v>2</v>
      </c>
      <c r="B8" s="812"/>
      <c r="C8" s="812"/>
      <c r="D8" s="813"/>
      <c r="E8" s="152">
        <f>F7</f>
        <v>44828</v>
      </c>
      <c r="F8" s="158"/>
      <c r="G8" s="52">
        <v>44829</v>
      </c>
      <c r="H8" s="52"/>
      <c r="I8" s="52">
        <v>44827</v>
      </c>
      <c r="J8" s="52"/>
      <c r="K8" s="52">
        <v>44827</v>
      </c>
      <c r="L8" s="52">
        <v>44828</v>
      </c>
      <c r="M8" s="52">
        <v>44829</v>
      </c>
      <c r="N8" s="51">
        <v>44829</v>
      </c>
      <c r="O8" s="8"/>
      <c r="P8" s="9" t="str">
        <f t="shared" si="0"/>
        <v/>
      </c>
      <c r="Q8" s="10"/>
      <c r="R8" s="15"/>
    </row>
    <row r="9" spans="1:18" ht="39.950000000000003" customHeight="1" thickBot="1">
      <c r="A9" s="811" t="s">
        <v>3</v>
      </c>
      <c r="B9" s="812"/>
      <c r="C9" s="812"/>
      <c r="D9" s="813"/>
      <c r="E9" s="153">
        <f>G7</f>
        <v>44827</v>
      </c>
      <c r="F9" s="161">
        <f>G8</f>
        <v>44829</v>
      </c>
      <c r="G9" s="158"/>
      <c r="H9" s="52">
        <v>44828</v>
      </c>
      <c r="I9" s="52">
        <v>44828</v>
      </c>
      <c r="J9" s="52">
        <v>44827</v>
      </c>
      <c r="K9" s="52"/>
      <c r="L9" s="52">
        <v>44829</v>
      </c>
      <c r="M9" s="52"/>
      <c r="N9" s="51"/>
      <c r="O9" s="8"/>
      <c r="P9" s="9" t="str">
        <f t="shared" si="0"/>
        <v/>
      </c>
      <c r="Q9" s="10"/>
      <c r="R9" s="15"/>
    </row>
    <row r="10" spans="1:18" ht="39.950000000000003" customHeight="1" thickBot="1">
      <c r="A10" s="811" t="s">
        <v>25</v>
      </c>
      <c r="B10" s="812"/>
      <c r="C10" s="812"/>
      <c r="D10" s="813"/>
      <c r="E10" s="153">
        <f>H7</f>
        <v>44827</v>
      </c>
      <c r="F10" s="52"/>
      <c r="G10" s="161">
        <f>H9</f>
        <v>44828</v>
      </c>
      <c r="H10" s="158"/>
      <c r="I10" s="52">
        <v>44827</v>
      </c>
      <c r="J10" s="52"/>
      <c r="K10" s="52">
        <v>44828</v>
      </c>
      <c r="L10" s="52"/>
      <c r="M10" s="52">
        <v>44828</v>
      </c>
      <c r="N10" s="51">
        <v>44827</v>
      </c>
      <c r="O10" s="8"/>
      <c r="P10" s="9" t="str">
        <f t="shared" si="0"/>
        <v/>
      </c>
      <c r="Q10" s="10"/>
      <c r="R10" s="15"/>
    </row>
    <row r="11" spans="1:18" ht="39.950000000000003" customHeight="1" thickBot="1">
      <c r="A11" s="811" t="s">
        <v>5</v>
      </c>
      <c r="B11" s="812"/>
      <c r="C11" s="812"/>
      <c r="D11" s="813"/>
      <c r="E11" s="153"/>
      <c r="F11" s="52">
        <f>I8</f>
        <v>44827</v>
      </c>
      <c r="G11" s="52">
        <f>I9</f>
        <v>44828</v>
      </c>
      <c r="H11" s="161">
        <f>I10</f>
        <v>44827</v>
      </c>
      <c r="I11" s="158"/>
      <c r="J11" s="52"/>
      <c r="K11" s="52"/>
      <c r="L11" s="52">
        <v>44828</v>
      </c>
      <c r="M11" s="52"/>
      <c r="N11" s="51"/>
      <c r="O11" s="8"/>
      <c r="P11" s="9" t="str">
        <f t="shared" si="0"/>
        <v/>
      </c>
      <c r="Q11" s="10"/>
      <c r="R11" s="15"/>
    </row>
    <row r="12" spans="1:18" ht="39.950000000000003" customHeight="1" thickBot="1">
      <c r="A12" s="811" t="s">
        <v>6</v>
      </c>
      <c r="B12" s="812"/>
      <c r="C12" s="812"/>
      <c r="D12" s="813"/>
      <c r="E12" s="153"/>
      <c r="F12" s="52"/>
      <c r="G12" s="52">
        <f>J9</f>
        <v>44827</v>
      </c>
      <c r="H12" s="52"/>
      <c r="I12" s="161"/>
      <c r="J12" s="158"/>
      <c r="K12" s="52"/>
      <c r="L12" s="52">
        <v>44828</v>
      </c>
      <c r="M12" s="52">
        <v>44828</v>
      </c>
      <c r="N12" s="51">
        <v>44827</v>
      </c>
      <c r="O12" s="8"/>
      <c r="P12" s="9" t="str">
        <f t="shared" si="0"/>
        <v/>
      </c>
      <c r="Q12" s="10"/>
      <c r="R12" s="15"/>
    </row>
    <row r="13" spans="1:18" ht="39.950000000000003" customHeight="1" thickBot="1">
      <c r="A13" s="811" t="s">
        <v>7</v>
      </c>
      <c r="B13" s="812"/>
      <c r="C13" s="812"/>
      <c r="D13" s="813"/>
      <c r="E13" s="153">
        <f>K7</f>
        <v>44827</v>
      </c>
      <c r="F13" s="52">
        <f>K8</f>
        <v>44827</v>
      </c>
      <c r="G13" s="52"/>
      <c r="H13" s="52">
        <f>K10</f>
        <v>44828</v>
      </c>
      <c r="I13" s="52"/>
      <c r="J13" s="161"/>
      <c r="K13" s="158"/>
      <c r="L13" s="52">
        <v>44828</v>
      </c>
      <c r="M13" s="52"/>
      <c r="N13" s="51">
        <v>44827</v>
      </c>
      <c r="O13" s="8"/>
      <c r="P13" s="9" t="str">
        <f t="shared" si="0"/>
        <v/>
      </c>
      <c r="Q13" s="10"/>
      <c r="R13" s="15"/>
    </row>
    <row r="14" spans="1:18" ht="39.950000000000003" customHeight="1" thickBot="1">
      <c r="A14" s="811" t="s">
        <v>9</v>
      </c>
      <c r="B14" s="812"/>
      <c r="C14" s="812"/>
      <c r="D14" s="813"/>
      <c r="E14" s="153">
        <f>L7</f>
        <v>44829</v>
      </c>
      <c r="F14" s="52">
        <f>L8</f>
        <v>44828</v>
      </c>
      <c r="G14" s="52">
        <f>L9</f>
        <v>44829</v>
      </c>
      <c r="H14" s="52"/>
      <c r="I14" s="52">
        <f>L11</f>
        <v>44828</v>
      </c>
      <c r="J14" s="52">
        <f>L12</f>
        <v>44828</v>
      </c>
      <c r="K14" s="52">
        <f>L13</f>
        <v>44828</v>
      </c>
      <c r="L14" s="159"/>
      <c r="M14" s="52"/>
      <c r="N14" s="51">
        <v>44829</v>
      </c>
      <c r="O14" s="8"/>
      <c r="P14" s="9" t="str">
        <f t="shared" si="0"/>
        <v/>
      </c>
      <c r="Q14" s="10"/>
      <c r="R14" s="15"/>
    </row>
    <row r="15" spans="1:18" ht="39.950000000000003" customHeight="1" thickBot="1">
      <c r="A15" s="811" t="s">
        <v>24</v>
      </c>
      <c r="B15" s="812"/>
      <c r="C15" s="812"/>
      <c r="D15" s="813"/>
      <c r="E15" s="153">
        <f>M7</f>
        <v>44829</v>
      </c>
      <c r="F15" s="52">
        <f>M8</f>
        <v>44829</v>
      </c>
      <c r="G15" s="52"/>
      <c r="H15" s="52">
        <f>M10</f>
        <v>44828</v>
      </c>
      <c r="I15" s="52"/>
      <c r="J15" s="52">
        <f>M12</f>
        <v>44828</v>
      </c>
      <c r="K15" s="52"/>
      <c r="L15" s="52"/>
      <c r="M15" s="159"/>
      <c r="N15" s="51">
        <v>44828</v>
      </c>
      <c r="O15" s="8"/>
      <c r="P15" s="9" t="str">
        <f>IF(O15="","",IF(O15=Q15,"△",IF(O15&gt;Q15,"○","●")))</f>
        <v/>
      </c>
      <c r="Q15" s="10"/>
      <c r="R15" s="15"/>
    </row>
    <row r="16" spans="1:18" ht="39.950000000000003" customHeight="1">
      <c r="A16" s="811" t="s">
        <v>8</v>
      </c>
      <c r="B16" s="812"/>
      <c r="C16" s="812"/>
      <c r="D16" s="813"/>
      <c r="E16" s="153">
        <f>N7</f>
        <v>44828</v>
      </c>
      <c r="F16" s="52">
        <f>N8</f>
        <v>44829</v>
      </c>
      <c r="G16" s="52"/>
      <c r="H16" s="52">
        <f>N10</f>
        <v>44827</v>
      </c>
      <c r="I16" s="52"/>
      <c r="J16" s="52">
        <f>N12</f>
        <v>44827</v>
      </c>
      <c r="K16" s="52">
        <f>N13</f>
        <v>44827</v>
      </c>
      <c r="L16" s="52">
        <f>N14</f>
        <v>44829</v>
      </c>
      <c r="M16" s="52">
        <f>N15</f>
        <v>44828</v>
      </c>
      <c r="N16" s="160"/>
      <c r="O16" s="8"/>
      <c r="P16" s="9" t="str">
        <f t="shared" si="0"/>
        <v/>
      </c>
      <c r="Q16" s="10"/>
      <c r="R16" s="15"/>
    </row>
    <row r="17" spans="1:18" ht="20.100000000000001" hidden="1" customHeight="1">
      <c r="A17" s="206"/>
      <c r="B17" s="207"/>
      <c r="C17" s="207"/>
      <c r="D17" s="208"/>
      <c r="E17" s="11" t="str">
        <f>IF(Q7="","",Q7)</f>
        <v/>
      </c>
      <c r="F17" s="11" t="str">
        <f>IF(Q8="","",Q8)</f>
        <v/>
      </c>
      <c r="G17" s="11" t="str">
        <f>IF(Q9="","",Q9)</f>
        <v/>
      </c>
      <c r="H17" s="11" t="str">
        <f>IF(Q10="","",Q10)</f>
        <v/>
      </c>
      <c r="I17" s="11" t="str">
        <f>IF(Q11="","",Q11)</f>
        <v/>
      </c>
      <c r="J17" s="11" t="str">
        <f>IF(Q12="","",Q12)</f>
        <v/>
      </c>
      <c r="K17" s="11" t="str">
        <f>IF(Q13="","",Q13)</f>
        <v/>
      </c>
      <c r="L17" s="11" t="str">
        <f>IF(Q14="","",Q14)</f>
        <v/>
      </c>
      <c r="M17" s="11" t="str">
        <f>IF(S14="","",S14)</f>
        <v/>
      </c>
      <c r="N17" s="11" t="str">
        <f>IF(Q16="","",Q16)</f>
        <v/>
      </c>
      <c r="O17" s="212"/>
      <c r="P17" s="213"/>
      <c r="Q17" s="214"/>
      <c r="R17" s="16"/>
    </row>
    <row r="18" spans="1:18" ht="20.100000000000001" hidden="1" customHeight="1">
      <c r="A18" s="209"/>
      <c r="B18" s="210"/>
      <c r="C18" s="210"/>
      <c r="D18" s="211"/>
      <c r="E18" s="12" t="e">
        <f>IF(#REF!="","",#REF!)</f>
        <v>#REF!</v>
      </c>
      <c r="F18" s="12" t="e">
        <f>IF(#REF!="","",#REF!)</f>
        <v>#REF!</v>
      </c>
      <c r="G18" s="12" t="e">
        <f>IF(#REF!="","",#REF!)</f>
        <v>#REF!</v>
      </c>
      <c r="H18" s="12" t="e">
        <f>IF(#REF!="","",#REF!)</f>
        <v>#REF!</v>
      </c>
      <c r="I18" s="12" t="e">
        <f>IF(#REF!="","",#REF!)</f>
        <v>#REF!</v>
      </c>
      <c r="J18" s="12" t="e">
        <f>IF(#REF!="","",#REF!)</f>
        <v>#REF!</v>
      </c>
      <c r="K18" s="12" t="e">
        <f>IF(#REF!="","",#REF!)</f>
        <v>#REF!</v>
      </c>
      <c r="L18" s="12" t="e">
        <f>IF(#REF!="","",#REF!)</f>
        <v>#REF!</v>
      </c>
      <c r="M18" s="12" t="e">
        <f>IF(#REF!="","",#REF!)</f>
        <v>#REF!</v>
      </c>
      <c r="N18" s="12" t="e">
        <f>IF(#REF!="","",#REF!)</f>
        <v>#REF!</v>
      </c>
      <c r="O18" s="215"/>
      <c r="P18" s="216"/>
      <c r="Q18" s="217"/>
      <c r="R18" s="16"/>
    </row>
    <row r="19" spans="1:18" ht="20.100000000000001" customHeight="1">
      <c r="J19" s="56"/>
    </row>
  </sheetData>
  <sheetProtection formatCells="0" formatColumns="0" formatRows="0" insertColumns="0" insertRows="0" insertHyperlinks="0" deleteColumns="0" deleteRows="0"/>
  <mergeCells count="26">
    <mergeCell ref="A16:D16"/>
    <mergeCell ref="A17:D18"/>
    <mergeCell ref="O17:Q18"/>
    <mergeCell ref="F3:M4"/>
    <mergeCell ref="A14:D14"/>
    <mergeCell ref="A15:D15"/>
    <mergeCell ref="A12:D12"/>
    <mergeCell ref="A13:D13"/>
    <mergeCell ref="A10:D10"/>
    <mergeCell ref="A11:D11"/>
    <mergeCell ref="A8:D8"/>
    <mergeCell ref="A9:D9"/>
    <mergeCell ref="L5:L6"/>
    <mergeCell ref="M5:M6"/>
    <mergeCell ref="N5:N6"/>
    <mergeCell ref="O5:Q6"/>
    <mergeCell ref="A7:D7"/>
    <mergeCell ref="A1:Q2"/>
    <mergeCell ref="A5:D6"/>
    <mergeCell ref="E5:E6"/>
    <mergeCell ref="F5:F6"/>
    <mergeCell ref="G5:G6"/>
    <mergeCell ref="H5:H6"/>
    <mergeCell ref="I5:I6"/>
    <mergeCell ref="J5:J6"/>
    <mergeCell ref="K5:K6"/>
  </mergeCells>
  <phoneticPr fontId="3"/>
  <conditionalFormatting sqref="O5:R6 A17:D18 A8:D14">
    <cfRule type="containsText" dxfId="3" priority="8" operator="containsText" text="U-10">
      <formula>NOT(ISERROR(SEARCH("U-10",A5)))</formula>
    </cfRule>
  </conditionalFormatting>
  <conditionalFormatting sqref="M5:M6">
    <cfRule type="containsText" dxfId="2" priority="3" operator="containsText" text="U-10">
      <formula>NOT(ISERROR(SEARCH("U-10",M5)))</formula>
    </cfRule>
  </conditionalFormatting>
  <conditionalFormatting sqref="A15:D15">
    <cfRule type="containsText" dxfId="1" priority="2" operator="containsText" text="U-10">
      <formula>NOT(ISERROR(SEARCH("U-10",A15)))</formula>
    </cfRule>
  </conditionalFormatting>
  <conditionalFormatting sqref="A7:D7 E5:L6 N5:N6 A16:D16">
    <cfRule type="containsText" dxfId="0" priority="4" operator="containsText" text="U-10">
      <formula>NOT(ISERROR(SEARCH("U-10",A5)))</formula>
    </cfRule>
  </conditionalFormatting>
  <printOptions horizontalCentered="1" verticalCentered="1"/>
  <pageMargins left="0.25" right="0.25"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26"/>
  <sheetViews>
    <sheetView view="pageBreakPreview" zoomScaleNormal="70" zoomScaleSheetLayoutView="100" workbookViewId="0">
      <selection activeCell="I27" sqref="I27"/>
    </sheetView>
  </sheetViews>
  <sheetFormatPr defaultColWidth="2.625" defaultRowHeight="20.100000000000001" customHeight="1"/>
  <cols>
    <col min="1" max="1" width="2.125" style="1" customWidth="1"/>
    <col min="2" max="2" width="3.25" style="3" customWidth="1"/>
    <col min="3" max="3" width="2.125" style="1" customWidth="1"/>
    <col min="4" max="5" width="3.25" style="3" customWidth="1"/>
    <col min="6" max="6" width="3.25" style="1" customWidth="1"/>
    <col min="7" max="8" width="3.25" style="3" customWidth="1"/>
    <col min="9" max="9" width="3.25" style="1" customWidth="1"/>
    <col min="10" max="11" width="3.25" style="3" customWidth="1"/>
    <col min="12" max="12" width="3.25" style="1" customWidth="1"/>
    <col min="13" max="14" width="3.25" style="3" customWidth="1"/>
    <col min="15" max="15" width="3.25" style="1" customWidth="1"/>
    <col min="16" max="17" width="3.25" style="3" customWidth="1"/>
    <col min="18" max="18" width="3.25" style="1" customWidth="1"/>
    <col min="19" max="20" width="3.25" style="3" customWidth="1"/>
    <col min="21" max="21" width="3.25" style="1" customWidth="1"/>
    <col min="22" max="23" width="3.25" style="3" customWidth="1"/>
    <col min="24" max="24" width="3.25" style="1" customWidth="1"/>
    <col min="25" max="26" width="3.25" style="3" customWidth="1"/>
    <col min="27" max="27" width="3.25" style="1" customWidth="1"/>
    <col min="28" max="29" width="3.25" style="3" customWidth="1"/>
    <col min="30" max="30" width="3.25" style="1" customWidth="1"/>
    <col min="31" max="32" width="3.25" style="3" customWidth="1"/>
    <col min="33" max="33" width="3.25" style="1" customWidth="1"/>
    <col min="34" max="34" width="3.25" style="3" customWidth="1"/>
    <col min="35" max="44" width="2.625" style="1" customWidth="1"/>
    <col min="45" max="53" width="2.625" style="1"/>
    <col min="54" max="55" width="2.625" style="17"/>
    <col min="56" max="256" width="2.625" style="1"/>
    <col min="257" max="257" width="2.125" style="1" customWidth="1"/>
    <col min="258" max="258" width="3.25" style="1" customWidth="1"/>
    <col min="259" max="259" width="2.125" style="1" customWidth="1"/>
    <col min="260" max="290" width="3.25" style="1" customWidth="1"/>
    <col min="291" max="300" width="2.625" style="1" customWidth="1"/>
    <col min="301" max="512" width="2.625" style="1"/>
    <col min="513" max="513" width="2.125" style="1" customWidth="1"/>
    <col min="514" max="514" width="3.25" style="1" customWidth="1"/>
    <col min="515" max="515" width="2.125" style="1" customWidth="1"/>
    <col min="516" max="546" width="3.25" style="1" customWidth="1"/>
    <col min="547" max="556" width="2.625" style="1" customWidth="1"/>
    <col min="557" max="768" width="2.625" style="1"/>
    <col min="769" max="769" width="2.125" style="1" customWidth="1"/>
    <col min="770" max="770" width="3.25" style="1" customWidth="1"/>
    <col min="771" max="771" width="2.125" style="1" customWidth="1"/>
    <col min="772" max="802" width="3.25" style="1" customWidth="1"/>
    <col min="803" max="812" width="2.625" style="1" customWidth="1"/>
    <col min="813" max="1024" width="2.625" style="1"/>
    <col min="1025" max="1025" width="2.125" style="1" customWidth="1"/>
    <col min="1026" max="1026" width="3.25" style="1" customWidth="1"/>
    <col min="1027" max="1027" width="2.125" style="1" customWidth="1"/>
    <col min="1028" max="1058" width="3.25" style="1" customWidth="1"/>
    <col min="1059" max="1068" width="2.625" style="1" customWidth="1"/>
    <col min="1069" max="1280" width="2.625" style="1"/>
    <col min="1281" max="1281" width="2.125" style="1" customWidth="1"/>
    <col min="1282" max="1282" width="3.25" style="1" customWidth="1"/>
    <col min="1283" max="1283" width="2.125" style="1" customWidth="1"/>
    <col min="1284" max="1314" width="3.25" style="1" customWidth="1"/>
    <col min="1315" max="1324" width="2.625" style="1" customWidth="1"/>
    <col min="1325" max="1536" width="2.625" style="1"/>
    <col min="1537" max="1537" width="2.125" style="1" customWidth="1"/>
    <col min="1538" max="1538" width="3.25" style="1" customWidth="1"/>
    <col min="1539" max="1539" width="2.125" style="1" customWidth="1"/>
    <col min="1540" max="1570" width="3.25" style="1" customWidth="1"/>
    <col min="1571" max="1580" width="2.625" style="1" customWidth="1"/>
    <col min="1581" max="1792" width="2.625" style="1"/>
    <col min="1793" max="1793" width="2.125" style="1" customWidth="1"/>
    <col min="1794" max="1794" width="3.25" style="1" customWidth="1"/>
    <col min="1795" max="1795" width="2.125" style="1" customWidth="1"/>
    <col min="1796" max="1826" width="3.25" style="1" customWidth="1"/>
    <col min="1827" max="1836" width="2.625" style="1" customWidth="1"/>
    <col min="1837" max="2048" width="2.625" style="1"/>
    <col min="2049" max="2049" width="2.125" style="1" customWidth="1"/>
    <col min="2050" max="2050" width="3.25" style="1" customWidth="1"/>
    <col min="2051" max="2051" width="2.125" style="1" customWidth="1"/>
    <col min="2052" max="2082" width="3.25" style="1" customWidth="1"/>
    <col min="2083" max="2092" width="2.625" style="1" customWidth="1"/>
    <col min="2093" max="2304" width="2.625" style="1"/>
    <col min="2305" max="2305" width="2.125" style="1" customWidth="1"/>
    <col min="2306" max="2306" width="3.25" style="1" customWidth="1"/>
    <col min="2307" max="2307" width="2.125" style="1" customWidth="1"/>
    <col min="2308" max="2338" width="3.25" style="1" customWidth="1"/>
    <col min="2339" max="2348" width="2.625" style="1" customWidth="1"/>
    <col min="2349" max="2560" width="2.625" style="1"/>
    <col min="2561" max="2561" width="2.125" style="1" customWidth="1"/>
    <col min="2562" max="2562" width="3.25" style="1" customWidth="1"/>
    <col min="2563" max="2563" width="2.125" style="1" customWidth="1"/>
    <col min="2564" max="2594" width="3.25" style="1" customWidth="1"/>
    <col min="2595" max="2604" width="2.625" style="1" customWidth="1"/>
    <col min="2605" max="2816" width="2.625" style="1"/>
    <col min="2817" max="2817" width="2.125" style="1" customWidth="1"/>
    <col min="2818" max="2818" width="3.25" style="1" customWidth="1"/>
    <col min="2819" max="2819" width="2.125" style="1" customWidth="1"/>
    <col min="2820" max="2850" width="3.25" style="1" customWidth="1"/>
    <col min="2851" max="2860" width="2.625" style="1" customWidth="1"/>
    <col min="2861" max="3072" width="2.625" style="1"/>
    <col min="3073" max="3073" width="2.125" style="1" customWidth="1"/>
    <col min="3074" max="3074" width="3.25" style="1" customWidth="1"/>
    <col min="3075" max="3075" width="2.125" style="1" customWidth="1"/>
    <col min="3076" max="3106" width="3.25" style="1" customWidth="1"/>
    <col min="3107" max="3116" width="2.625" style="1" customWidth="1"/>
    <col min="3117" max="3328" width="2.625" style="1"/>
    <col min="3329" max="3329" width="2.125" style="1" customWidth="1"/>
    <col min="3330" max="3330" width="3.25" style="1" customWidth="1"/>
    <col min="3331" max="3331" width="2.125" style="1" customWidth="1"/>
    <col min="3332" max="3362" width="3.25" style="1" customWidth="1"/>
    <col min="3363" max="3372" width="2.625" style="1" customWidth="1"/>
    <col min="3373" max="3584" width="2.625" style="1"/>
    <col min="3585" max="3585" width="2.125" style="1" customWidth="1"/>
    <col min="3586" max="3586" width="3.25" style="1" customWidth="1"/>
    <col min="3587" max="3587" width="2.125" style="1" customWidth="1"/>
    <col min="3588" max="3618" width="3.25" style="1" customWidth="1"/>
    <col min="3619" max="3628" width="2.625" style="1" customWidth="1"/>
    <col min="3629" max="3840" width="2.625" style="1"/>
    <col min="3841" max="3841" width="2.125" style="1" customWidth="1"/>
    <col min="3842" max="3842" width="3.25" style="1" customWidth="1"/>
    <col min="3843" max="3843" width="2.125" style="1" customWidth="1"/>
    <col min="3844" max="3874" width="3.25" style="1" customWidth="1"/>
    <col min="3875" max="3884" width="2.625" style="1" customWidth="1"/>
    <col min="3885" max="4096" width="2.625" style="1"/>
    <col min="4097" max="4097" width="2.125" style="1" customWidth="1"/>
    <col min="4098" max="4098" width="3.25" style="1" customWidth="1"/>
    <col min="4099" max="4099" width="2.125" style="1" customWidth="1"/>
    <col min="4100" max="4130" width="3.25" style="1" customWidth="1"/>
    <col min="4131" max="4140" width="2.625" style="1" customWidth="1"/>
    <col min="4141" max="4352" width="2.625" style="1"/>
    <col min="4353" max="4353" width="2.125" style="1" customWidth="1"/>
    <col min="4354" max="4354" width="3.25" style="1" customWidth="1"/>
    <col min="4355" max="4355" width="2.125" style="1" customWidth="1"/>
    <col min="4356" max="4386" width="3.25" style="1" customWidth="1"/>
    <col min="4387" max="4396" width="2.625" style="1" customWidth="1"/>
    <col min="4397" max="4608" width="2.625" style="1"/>
    <col min="4609" max="4609" width="2.125" style="1" customWidth="1"/>
    <col min="4610" max="4610" width="3.25" style="1" customWidth="1"/>
    <col min="4611" max="4611" width="2.125" style="1" customWidth="1"/>
    <col min="4612" max="4642" width="3.25" style="1" customWidth="1"/>
    <col min="4643" max="4652" width="2.625" style="1" customWidth="1"/>
    <col min="4653" max="4864" width="2.625" style="1"/>
    <col min="4865" max="4865" width="2.125" style="1" customWidth="1"/>
    <col min="4866" max="4866" width="3.25" style="1" customWidth="1"/>
    <col min="4867" max="4867" width="2.125" style="1" customWidth="1"/>
    <col min="4868" max="4898" width="3.25" style="1" customWidth="1"/>
    <col min="4899" max="4908" width="2.625" style="1" customWidth="1"/>
    <col min="4909" max="5120" width="2.625" style="1"/>
    <col min="5121" max="5121" width="2.125" style="1" customWidth="1"/>
    <col min="5122" max="5122" width="3.25" style="1" customWidth="1"/>
    <col min="5123" max="5123" width="2.125" style="1" customWidth="1"/>
    <col min="5124" max="5154" width="3.25" style="1" customWidth="1"/>
    <col min="5155" max="5164" width="2.625" style="1" customWidth="1"/>
    <col min="5165" max="5376" width="2.625" style="1"/>
    <col min="5377" max="5377" width="2.125" style="1" customWidth="1"/>
    <col min="5378" max="5378" width="3.25" style="1" customWidth="1"/>
    <col min="5379" max="5379" width="2.125" style="1" customWidth="1"/>
    <col min="5380" max="5410" width="3.25" style="1" customWidth="1"/>
    <col min="5411" max="5420" width="2.625" style="1" customWidth="1"/>
    <col min="5421" max="5632" width="2.625" style="1"/>
    <col min="5633" max="5633" width="2.125" style="1" customWidth="1"/>
    <col min="5634" max="5634" width="3.25" style="1" customWidth="1"/>
    <col min="5635" max="5635" width="2.125" style="1" customWidth="1"/>
    <col min="5636" max="5666" width="3.25" style="1" customWidth="1"/>
    <col min="5667" max="5676" width="2.625" style="1" customWidth="1"/>
    <col min="5677" max="5888" width="2.625" style="1"/>
    <col min="5889" max="5889" width="2.125" style="1" customWidth="1"/>
    <col min="5890" max="5890" width="3.25" style="1" customWidth="1"/>
    <col min="5891" max="5891" width="2.125" style="1" customWidth="1"/>
    <col min="5892" max="5922" width="3.25" style="1" customWidth="1"/>
    <col min="5923" max="5932" width="2.625" style="1" customWidth="1"/>
    <col min="5933" max="6144" width="2.625" style="1"/>
    <col min="6145" max="6145" width="2.125" style="1" customWidth="1"/>
    <col min="6146" max="6146" width="3.25" style="1" customWidth="1"/>
    <col min="6147" max="6147" width="2.125" style="1" customWidth="1"/>
    <col min="6148" max="6178" width="3.25" style="1" customWidth="1"/>
    <col min="6179" max="6188" width="2.625" style="1" customWidth="1"/>
    <col min="6189" max="6400" width="2.625" style="1"/>
    <col min="6401" max="6401" width="2.125" style="1" customWidth="1"/>
    <col min="6402" max="6402" width="3.25" style="1" customWidth="1"/>
    <col min="6403" max="6403" width="2.125" style="1" customWidth="1"/>
    <col min="6404" max="6434" width="3.25" style="1" customWidth="1"/>
    <col min="6435" max="6444" width="2.625" style="1" customWidth="1"/>
    <col min="6445" max="6656" width="2.625" style="1"/>
    <col min="6657" max="6657" width="2.125" style="1" customWidth="1"/>
    <col min="6658" max="6658" width="3.25" style="1" customWidth="1"/>
    <col min="6659" max="6659" width="2.125" style="1" customWidth="1"/>
    <col min="6660" max="6690" width="3.25" style="1" customWidth="1"/>
    <col min="6691" max="6700" width="2.625" style="1" customWidth="1"/>
    <col min="6701" max="6912" width="2.625" style="1"/>
    <col min="6913" max="6913" width="2.125" style="1" customWidth="1"/>
    <col min="6914" max="6914" width="3.25" style="1" customWidth="1"/>
    <col min="6915" max="6915" width="2.125" style="1" customWidth="1"/>
    <col min="6916" max="6946" width="3.25" style="1" customWidth="1"/>
    <col min="6947" max="6956" width="2.625" style="1" customWidth="1"/>
    <col min="6957" max="7168" width="2.625" style="1"/>
    <col min="7169" max="7169" width="2.125" style="1" customWidth="1"/>
    <col min="7170" max="7170" width="3.25" style="1" customWidth="1"/>
    <col min="7171" max="7171" width="2.125" style="1" customWidth="1"/>
    <col min="7172" max="7202" width="3.25" style="1" customWidth="1"/>
    <col min="7203" max="7212" width="2.625" style="1" customWidth="1"/>
    <col min="7213" max="7424" width="2.625" style="1"/>
    <col min="7425" max="7425" width="2.125" style="1" customWidth="1"/>
    <col min="7426" max="7426" width="3.25" style="1" customWidth="1"/>
    <col min="7427" max="7427" width="2.125" style="1" customWidth="1"/>
    <col min="7428" max="7458" width="3.25" style="1" customWidth="1"/>
    <col min="7459" max="7468" width="2.625" style="1" customWidth="1"/>
    <col min="7469" max="7680" width="2.625" style="1"/>
    <col min="7681" max="7681" width="2.125" style="1" customWidth="1"/>
    <col min="7682" max="7682" width="3.25" style="1" customWidth="1"/>
    <col min="7683" max="7683" width="2.125" style="1" customWidth="1"/>
    <col min="7684" max="7714" width="3.25" style="1" customWidth="1"/>
    <col min="7715" max="7724" width="2.625" style="1" customWidth="1"/>
    <col min="7725" max="7936" width="2.625" style="1"/>
    <col min="7937" max="7937" width="2.125" style="1" customWidth="1"/>
    <col min="7938" max="7938" width="3.25" style="1" customWidth="1"/>
    <col min="7939" max="7939" width="2.125" style="1" customWidth="1"/>
    <col min="7940" max="7970" width="3.25" style="1" customWidth="1"/>
    <col min="7971" max="7980" width="2.625" style="1" customWidth="1"/>
    <col min="7981" max="8192" width="2.625" style="1"/>
    <col min="8193" max="8193" width="2.125" style="1" customWidth="1"/>
    <col min="8194" max="8194" width="3.25" style="1" customWidth="1"/>
    <col min="8195" max="8195" width="2.125" style="1" customWidth="1"/>
    <col min="8196" max="8226" width="3.25" style="1" customWidth="1"/>
    <col min="8227" max="8236" width="2.625" style="1" customWidth="1"/>
    <col min="8237" max="8448" width="2.625" style="1"/>
    <col min="8449" max="8449" width="2.125" style="1" customWidth="1"/>
    <col min="8450" max="8450" width="3.25" style="1" customWidth="1"/>
    <col min="8451" max="8451" width="2.125" style="1" customWidth="1"/>
    <col min="8452" max="8482" width="3.25" style="1" customWidth="1"/>
    <col min="8483" max="8492" width="2.625" style="1" customWidth="1"/>
    <col min="8493" max="8704" width="2.625" style="1"/>
    <col min="8705" max="8705" width="2.125" style="1" customWidth="1"/>
    <col min="8706" max="8706" width="3.25" style="1" customWidth="1"/>
    <col min="8707" max="8707" width="2.125" style="1" customWidth="1"/>
    <col min="8708" max="8738" width="3.25" style="1" customWidth="1"/>
    <col min="8739" max="8748" width="2.625" style="1" customWidth="1"/>
    <col min="8749" max="8960" width="2.625" style="1"/>
    <col min="8961" max="8961" width="2.125" style="1" customWidth="1"/>
    <col min="8962" max="8962" width="3.25" style="1" customWidth="1"/>
    <col min="8963" max="8963" width="2.125" style="1" customWidth="1"/>
    <col min="8964" max="8994" width="3.25" style="1" customWidth="1"/>
    <col min="8995" max="9004" width="2.625" style="1" customWidth="1"/>
    <col min="9005" max="9216" width="2.625" style="1"/>
    <col min="9217" max="9217" width="2.125" style="1" customWidth="1"/>
    <col min="9218" max="9218" width="3.25" style="1" customWidth="1"/>
    <col min="9219" max="9219" width="2.125" style="1" customWidth="1"/>
    <col min="9220" max="9250" width="3.25" style="1" customWidth="1"/>
    <col min="9251" max="9260" width="2.625" style="1" customWidth="1"/>
    <col min="9261" max="9472" width="2.625" style="1"/>
    <col min="9473" max="9473" width="2.125" style="1" customWidth="1"/>
    <col min="9474" max="9474" width="3.25" style="1" customWidth="1"/>
    <col min="9475" max="9475" width="2.125" style="1" customWidth="1"/>
    <col min="9476" max="9506" width="3.25" style="1" customWidth="1"/>
    <col min="9507" max="9516" width="2.625" style="1" customWidth="1"/>
    <col min="9517" max="9728" width="2.625" style="1"/>
    <col min="9729" max="9729" width="2.125" style="1" customWidth="1"/>
    <col min="9730" max="9730" width="3.25" style="1" customWidth="1"/>
    <col min="9731" max="9731" width="2.125" style="1" customWidth="1"/>
    <col min="9732" max="9762" width="3.25" style="1" customWidth="1"/>
    <col min="9763" max="9772" width="2.625" style="1" customWidth="1"/>
    <col min="9773" max="9984" width="2.625" style="1"/>
    <col min="9985" max="9985" width="2.125" style="1" customWidth="1"/>
    <col min="9986" max="9986" width="3.25" style="1" customWidth="1"/>
    <col min="9987" max="9987" width="2.125" style="1" customWidth="1"/>
    <col min="9988" max="10018" width="3.25" style="1" customWidth="1"/>
    <col min="10019" max="10028" width="2.625" style="1" customWidth="1"/>
    <col min="10029" max="10240" width="2.625" style="1"/>
    <col min="10241" max="10241" width="2.125" style="1" customWidth="1"/>
    <col min="10242" max="10242" width="3.25" style="1" customWidth="1"/>
    <col min="10243" max="10243" width="2.125" style="1" customWidth="1"/>
    <col min="10244" max="10274" width="3.25" style="1" customWidth="1"/>
    <col min="10275" max="10284" width="2.625" style="1" customWidth="1"/>
    <col min="10285" max="10496" width="2.625" style="1"/>
    <col min="10497" max="10497" width="2.125" style="1" customWidth="1"/>
    <col min="10498" max="10498" width="3.25" style="1" customWidth="1"/>
    <col min="10499" max="10499" width="2.125" style="1" customWidth="1"/>
    <col min="10500" max="10530" width="3.25" style="1" customWidth="1"/>
    <col min="10531" max="10540" width="2.625" style="1" customWidth="1"/>
    <col min="10541" max="10752" width="2.625" style="1"/>
    <col min="10753" max="10753" width="2.125" style="1" customWidth="1"/>
    <col min="10754" max="10754" width="3.25" style="1" customWidth="1"/>
    <col min="10755" max="10755" width="2.125" style="1" customWidth="1"/>
    <col min="10756" max="10786" width="3.25" style="1" customWidth="1"/>
    <col min="10787" max="10796" width="2.625" style="1" customWidth="1"/>
    <col min="10797" max="11008" width="2.625" style="1"/>
    <col min="11009" max="11009" width="2.125" style="1" customWidth="1"/>
    <col min="11010" max="11010" width="3.25" style="1" customWidth="1"/>
    <col min="11011" max="11011" width="2.125" style="1" customWidth="1"/>
    <col min="11012" max="11042" width="3.25" style="1" customWidth="1"/>
    <col min="11043" max="11052" width="2.625" style="1" customWidth="1"/>
    <col min="11053" max="11264" width="2.625" style="1"/>
    <col min="11265" max="11265" width="2.125" style="1" customWidth="1"/>
    <col min="11266" max="11266" width="3.25" style="1" customWidth="1"/>
    <col min="11267" max="11267" width="2.125" style="1" customWidth="1"/>
    <col min="11268" max="11298" width="3.25" style="1" customWidth="1"/>
    <col min="11299" max="11308" width="2.625" style="1" customWidth="1"/>
    <col min="11309" max="11520" width="2.625" style="1"/>
    <col min="11521" max="11521" width="2.125" style="1" customWidth="1"/>
    <col min="11522" max="11522" width="3.25" style="1" customWidth="1"/>
    <col min="11523" max="11523" width="2.125" style="1" customWidth="1"/>
    <col min="11524" max="11554" width="3.25" style="1" customWidth="1"/>
    <col min="11555" max="11564" width="2.625" style="1" customWidth="1"/>
    <col min="11565" max="11776" width="2.625" style="1"/>
    <col min="11777" max="11777" width="2.125" style="1" customWidth="1"/>
    <col min="11778" max="11778" width="3.25" style="1" customWidth="1"/>
    <col min="11779" max="11779" width="2.125" style="1" customWidth="1"/>
    <col min="11780" max="11810" width="3.25" style="1" customWidth="1"/>
    <col min="11811" max="11820" width="2.625" style="1" customWidth="1"/>
    <col min="11821" max="12032" width="2.625" style="1"/>
    <col min="12033" max="12033" width="2.125" style="1" customWidth="1"/>
    <col min="12034" max="12034" width="3.25" style="1" customWidth="1"/>
    <col min="12035" max="12035" width="2.125" style="1" customWidth="1"/>
    <col min="12036" max="12066" width="3.25" style="1" customWidth="1"/>
    <col min="12067" max="12076" width="2.625" style="1" customWidth="1"/>
    <col min="12077" max="12288" width="2.625" style="1"/>
    <col min="12289" max="12289" width="2.125" style="1" customWidth="1"/>
    <col min="12290" max="12290" width="3.25" style="1" customWidth="1"/>
    <col min="12291" max="12291" width="2.125" style="1" customWidth="1"/>
    <col min="12292" max="12322" width="3.25" style="1" customWidth="1"/>
    <col min="12323" max="12332" width="2.625" style="1" customWidth="1"/>
    <col min="12333" max="12544" width="2.625" style="1"/>
    <col min="12545" max="12545" width="2.125" style="1" customWidth="1"/>
    <col min="12546" max="12546" width="3.25" style="1" customWidth="1"/>
    <col min="12547" max="12547" width="2.125" style="1" customWidth="1"/>
    <col min="12548" max="12578" width="3.25" style="1" customWidth="1"/>
    <col min="12579" max="12588" width="2.625" style="1" customWidth="1"/>
    <col min="12589" max="12800" width="2.625" style="1"/>
    <col min="12801" max="12801" width="2.125" style="1" customWidth="1"/>
    <col min="12802" max="12802" width="3.25" style="1" customWidth="1"/>
    <col min="12803" max="12803" width="2.125" style="1" customWidth="1"/>
    <col min="12804" max="12834" width="3.25" style="1" customWidth="1"/>
    <col min="12835" max="12844" width="2.625" style="1" customWidth="1"/>
    <col min="12845" max="13056" width="2.625" style="1"/>
    <col min="13057" max="13057" width="2.125" style="1" customWidth="1"/>
    <col min="13058" max="13058" width="3.25" style="1" customWidth="1"/>
    <col min="13059" max="13059" width="2.125" style="1" customWidth="1"/>
    <col min="13060" max="13090" width="3.25" style="1" customWidth="1"/>
    <col min="13091" max="13100" width="2.625" style="1" customWidth="1"/>
    <col min="13101" max="13312" width="2.625" style="1"/>
    <col min="13313" max="13313" width="2.125" style="1" customWidth="1"/>
    <col min="13314" max="13314" width="3.25" style="1" customWidth="1"/>
    <col min="13315" max="13315" width="2.125" style="1" customWidth="1"/>
    <col min="13316" max="13346" width="3.25" style="1" customWidth="1"/>
    <col min="13347" max="13356" width="2.625" style="1" customWidth="1"/>
    <col min="13357" max="13568" width="2.625" style="1"/>
    <col min="13569" max="13569" width="2.125" style="1" customWidth="1"/>
    <col min="13570" max="13570" width="3.25" style="1" customWidth="1"/>
    <col min="13571" max="13571" width="2.125" style="1" customWidth="1"/>
    <col min="13572" max="13602" width="3.25" style="1" customWidth="1"/>
    <col min="13603" max="13612" width="2.625" style="1" customWidth="1"/>
    <col min="13613" max="13824" width="2.625" style="1"/>
    <col min="13825" max="13825" width="2.125" style="1" customWidth="1"/>
    <col min="13826" max="13826" width="3.25" style="1" customWidth="1"/>
    <col min="13827" max="13827" width="2.125" style="1" customWidth="1"/>
    <col min="13828" max="13858" width="3.25" style="1" customWidth="1"/>
    <col min="13859" max="13868" width="2.625" style="1" customWidth="1"/>
    <col min="13869" max="14080" width="2.625" style="1"/>
    <col min="14081" max="14081" width="2.125" style="1" customWidth="1"/>
    <col min="14082" max="14082" width="3.25" style="1" customWidth="1"/>
    <col min="14083" max="14083" width="2.125" style="1" customWidth="1"/>
    <col min="14084" max="14114" width="3.25" style="1" customWidth="1"/>
    <col min="14115" max="14124" width="2.625" style="1" customWidth="1"/>
    <col min="14125" max="14336" width="2.625" style="1"/>
    <col min="14337" max="14337" width="2.125" style="1" customWidth="1"/>
    <col min="14338" max="14338" width="3.25" style="1" customWidth="1"/>
    <col min="14339" max="14339" width="2.125" style="1" customWidth="1"/>
    <col min="14340" max="14370" width="3.25" style="1" customWidth="1"/>
    <col min="14371" max="14380" width="2.625" style="1" customWidth="1"/>
    <col min="14381" max="14592" width="2.625" style="1"/>
    <col min="14593" max="14593" width="2.125" style="1" customWidth="1"/>
    <col min="14594" max="14594" width="3.25" style="1" customWidth="1"/>
    <col min="14595" max="14595" width="2.125" style="1" customWidth="1"/>
    <col min="14596" max="14626" width="3.25" style="1" customWidth="1"/>
    <col min="14627" max="14636" width="2.625" style="1" customWidth="1"/>
    <col min="14637" max="14848" width="2.625" style="1"/>
    <col min="14849" max="14849" width="2.125" style="1" customWidth="1"/>
    <col min="14850" max="14850" width="3.25" style="1" customWidth="1"/>
    <col min="14851" max="14851" width="2.125" style="1" customWidth="1"/>
    <col min="14852" max="14882" width="3.25" style="1" customWidth="1"/>
    <col min="14883" max="14892" width="2.625" style="1" customWidth="1"/>
    <col min="14893" max="15104" width="2.625" style="1"/>
    <col min="15105" max="15105" width="2.125" style="1" customWidth="1"/>
    <col min="15106" max="15106" width="3.25" style="1" customWidth="1"/>
    <col min="15107" max="15107" width="2.125" style="1" customWidth="1"/>
    <col min="15108" max="15138" width="3.25" style="1" customWidth="1"/>
    <col min="15139" max="15148" width="2.625" style="1" customWidth="1"/>
    <col min="15149" max="15360" width="2.625" style="1"/>
    <col min="15361" max="15361" width="2.125" style="1" customWidth="1"/>
    <col min="15362" max="15362" width="3.25" style="1" customWidth="1"/>
    <col min="15363" max="15363" width="2.125" style="1" customWidth="1"/>
    <col min="15364" max="15394" width="3.25" style="1" customWidth="1"/>
    <col min="15395" max="15404" width="2.625" style="1" customWidth="1"/>
    <col min="15405" max="15616" width="2.625" style="1"/>
    <col min="15617" max="15617" width="2.125" style="1" customWidth="1"/>
    <col min="15618" max="15618" width="3.25" style="1" customWidth="1"/>
    <col min="15619" max="15619" width="2.125" style="1" customWidth="1"/>
    <col min="15620" max="15650" width="3.25" style="1" customWidth="1"/>
    <col min="15651" max="15660" width="2.625" style="1" customWidth="1"/>
    <col min="15661" max="15872" width="2.625" style="1"/>
    <col min="15873" max="15873" width="2.125" style="1" customWidth="1"/>
    <col min="15874" max="15874" width="3.25" style="1" customWidth="1"/>
    <col min="15875" max="15875" width="2.125" style="1" customWidth="1"/>
    <col min="15876" max="15906" width="3.25" style="1" customWidth="1"/>
    <col min="15907" max="15916" width="2.625" style="1" customWidth="1"/>
    <col min="15917" max="16128" width="2.625" style="1"/>
    <col min="16129" max="16129" width="2.125" style="1" customWidth="1"/>
    <col min="16130" max="16130" width="3.25" style="1" customWidth="1"/>
    <col min="16131" max="16131" width="2.125" style="1" customWidth="1"/>
    <col min="16132" max="16162" width="3.25" style="1" customWidth="1"/>
    <col min="16163" max="16172" width="2.625" style="1" customWidth="1"/>
    <col min="16173" max="16384" width="2.625" style="1"/>
  </cols>
  <sheetData>
    <row r="1" spans="1:58" ht="20.100000000000001" customHeight="1">
      <c r="A1" s="228" t="s">
        <v>26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row>
    <row r="2" spans="1:58" ht="20.100000000000001"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row>
    <row r="3" spans="1:58" ht="20.100000000000001"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58" ht="20.100000000000001" customHeight="1" thickBot="1">
      <c r="A4" s="2" t="s">
        <v>0</v>
      </c>
      <c r="AR4" s="18" t="s">
        <v>11</v>
      </c>
    </row>
    <row r="5" spans="1:58" ht="20.100000000000001" customHeight="1">
      <c r="A5" s="330" t="s">
        <v>23</v>
      </c>
      <c r="B5" s="230"/>
      <c r="C5" s="230"/>
      <c r="D5" s="231"/>
      <c r="E5" s="237" t="str">
        <f>A7</f>
        <v>敦賀ＦＵＴ</v>
      </c>
      <c r="F5" s="237"/>
      <c r="G5" s="243"/>
      <c r="H5" s="237" t="str">
        <f>A9</f>
        <v>大虫ＦＣ</v>
      </c>
      <c r="I5" s="237"/>
      <c r="J5" s="243"/>
      <c r="K5" s="237" t="str">
        <f>A11</f>
        <v>武生ＦＣ</v>
      </c>
      <c r="L5" s="237"/>
      <c r="M5" s="243"/>
      <c r="N5" s="237" t="str">
        <f>A13</f>
        <v>立待ＦＣ</v>
      </c>
      <c r="O5" s="237"/>
      <c r="P5" s="243"/>
      <c r="Q5" s="237" t="str">
        <f>A15</f>
        <v>吉川ＦＣ</v>
      </c>
      <c r="R5" s="237"/>
      <c r="S5" s="243"/>
      <c r="T5" s="237" t="str">
        <f>A17</f>
        <v>神明鳥羽</v>
      </c>
      <c r="U5" s="237"/>
      <c r="V5" s="243"/>
      <c r="W5" s="237" t="str">
        <f>A19</f>
        <v>明新ＪＦＣ</v>
      </c>
      <c r="X5" s="237"/>
      <c r="Y5" s="243"/>
      <c r="Z5" s="237" t="str">
        <f>A21</f>
        <v>高椋ＳＳＳ</v>
      </c>
      <c r="AA5" s="237"/>
      <c r="AB5" s="243"/>
      <c r="AC5" s="237" t="str">
        <f>A23</f>
        <v>ＫＦＣ国高</v>
      </c>
      <c r="AD5" s="237"/>
      <c r="AE5" s="243"/>
      <c r="AF5" s="237" t="str">
        <f>A25</f>
        <v>フェンテ奥越</v>
      </c>
      <c r="AG5" s="237"/>
      <c r="AH5" s="326"/>
      <c r="AI5" s="316" t="s">
        <v>12</v>
      </c>
      <c r="AJ5" s="317"/>
      <c r="AK5" s="320" t="s">
        <v>13</v>
      </c>
      <c r="AL5" s="317"/>
      <c r="AM5" s="320" t="s">
        <v>14</v>
      </c>
      <c r="AN5" s="317"/>
      <c r="AO5" s="320" t="s">
        <v>15</v>
      </c>
      <c r="AP5" s="328"/>
      <c r="AQ5" s="331" t="s">
        <v>16</v>
      </c>
      <c r="AR5" s="322"/>
      <c r="AS5" s="316" t="s">
        <v>17</v>
      </c>
      <c r="AT5" s="317"/>
      <c r="AU5" s="320" t="s">
        <v>18</v>
      </c>
      <c r="AV5" s="317"/>
      <c r="AW5" s="320" t="s">
        <v>19</v>
      </c>
      <c r="AX5" s="317"/>
      <c r="AY5" s="320" t="s">
        <v>20</v>
      </c>
      <c r="AZ5" s="322"/>
      <c r="BA5" s="316" t="s">
        <v>21</v>
      </c>
      <c r="BB5" s="324"/>
      <c r="BC5" s="324"/>
      <c r="BD5" s="324"/>
      <c r="BE5" s="324"/>
      <c r="BF5" s="322"/>
    </row>
    <row r="6" spans="1:58" ht="20.100000000000001" customHeight="1" thickBot="1">
      <c r="A6" s="232"/>
      <c r="B6" s="233"/>
      <c r="C6" s="233"/>
      <c r="D6" s="234"/>
      <c r="E6" s="238"/>
      <c r="F6" s="238"/>
      <c r="G6" s="244"/>
      <c r="H6" s="238"/>
      <c r="I6" s="238"/>
      <c r="J6" s="244"/>
      <c r="K6" s="238"/>
      <c r="L6" s="238"/>
      <c r="M6" s="244"/>
      <c r="N6" s="238"/>
      <c r="O6" s="238"/>
      <c r="P6" s="244"/>
      <c r="Q6" s="238"/>
      <c r="R6" s="238"/>
      <c r="S6" s="244"/>
      <c r="T6" s="238"/>
      <c r="U6" s="238"/>
      <c r="V6" s="244"/>
      <c r="W6" s="238"/>
      <c r="X6" s="238"/>
      <c r="Y6" s="244"/>
      <c r="Z6" s="238"/>
      <c r="AA6" s="238"/>
      <c r="AB6" s="244"/>
      <c r="AC6" s="238"/>
      <c r="AD6" s="238"/>
      <c r="AE6" s="244"/>
      <c r="AF6" s="238"/>
      <c r="AG6" s="238"/>
      <c r="AH6" s="327"/>
      <c r="AI6" s="318"/>
      <c r="AJ6" s="319"/>
      <c r="AK6" s="321"/>
      <c r="AL6" s="319"/>
      <c r="AM6" s="321"/>
      <c r="AN6" s="319"/>
      <c r="AO6" s="321"/>
      <c r="AP6" s="329"/>
      <c r="AQ6" s="332"/>
      <c r="AR6" s="323"/>
      <c r="AS6" s="318"/>
      <c r="AT6" s="319"/>
      <c r="AU6" s="321"/>
      <c r="AV6" s="319"/>
      <c r="AW6" s="321"/>
      <c r="AX6" s="319"/>
      <c r="AY6" s="321"/>
      <c r="AZ6" s="323"/>
      <c r="BA6" s="318"/>
      <c r="BB6" s="325"/>
      <c r="BC6" s="325"/>
      <c r="BD6" s="325"/>
      <c r="BE6" s="325"/>
      <c r="BF6" s="323"/>
    </row>
    <row r="7" spans="1:58" ht="20.100000000000001" customHeight="1">
      <c r="A7" s="225" t="s">
        <v>1</v>
      </c>
      <c r="B7" s="226"/>
      <c r="C7" s="226"/>
      <c r="D7" s="227"/>
      <c r="E7" s="313"/>
      <c r="F7" s="313"/>
      <c r="G7" s="314"/>
      <c r="H7" s="19">
        <v>0</v>
      </c>
      <c r="I7" s="20" t="str">
        <f>IF(H7="","",IF(H7=J7,"△",IF(H7&gt;J7,"○","●")))</f>
        <v>●</v>
      </c>
      <c r="J7" s="21">
        <v>4</v>
      </c>
      <c r="K7" s="19">
        <v>1</v>
      </c>
      <c r="L7" s="20" t="str">
        <f>IF(K7="","",IF(K7=M7,"△",IF(K7&gt;M7,"○","●")))</f>
        <v>△</v>
      </c>
      <c r="M7" s="21">
        <v>1</v>
      </c>
      <c r="N7" s="19">
        <v>6</v>
      </c>
      <c r="O7" s="20" t="str">
        <f t="shared" ref="O7:O12" si="0">IF(N7="","",IF(N7=P7,"△",IF(N7&gt;P7,"○","●")))</f>
        <v>○</v>
      </c>
      <c r="P7" s="21">
        <v>1</v>
      </c>
      <c r="Q7" s="19">
        <v>3</v>
      </c>
      <c r="R7" s="20" t="str">
        <f t="shared" ref="R7:R14" si="1">IF(Q7="","",IF(Q7=S7,"△",IF(Q7&gt;S7,"○","●")))</f>
        <v>○</v>
      </c>
      <c r="S7" s="21">
        <v>0</v>
      </c>
      <c r="T7" s="19">
        <v>3</v>
      </c>
      <c r="U7" s="20" t="str">
        <f t="shared" ref="U7:U16" si="2">IF(T7="","",IF(T7=V7,"△",IF(T7&gt;V7,"○","●")))</f>
        <v>○</v>
      </c>
      <c r="V7" s="21">
        <v>1</v>
      </c>
      <c r="W7" s="22">
        <v>14</v>
      </c>
      <c r="X7" s="20" t="str">
        <f t="shared" ref="X7:X18" si="3">IF(W7="","",IF(W7=Y7,"△",IF(W7&gt;Y7,"○","●")))</f>
        <v>○</v>
      </c>
      <c r="Y7" s="23">
        <v>0</v>
      </c>
      <c r="Z7" s="22">
        <v>8</v>
      </c>
      <c r="AA7" s="20" t="str">
        <f t="shared" ref="AA7:AA20" si="4">IF(Z7="","",IF(Z7=AB7,"△",IF(Z7&gt;AB7,"○","●")))</f>
        <v>○</v>
      </c>
      <c r="AB7" s="23">
        <v>0</v>
      </c>
      <c r="AC7" s="22">
        <v>3</v>
      </c>
      <c r="AD7" s="20" t="str">
        <f t="shared" ref="AD7:AD22" si="5">IF(AC7="","",IF(AC7=AE7,"△",IF(AC7&gt;AE7,"○","●")))</f>
        <v>○</v>
      </c>
      <c r="AE7" s="23">
        <v>2</v>
      </c>
      <c r="AF7" s="22">
        <v>4</v>
      </c>
      <c r="AG7" s="20" t="str">
        <f t="shared" ref="AG7:AG24" si="6">IF(AF7="","",IF(AF7=AH7,"△",IF(AF7&gt;AH7,"○","●")))</f>
        <v>○</v>
      </c>
      <c r="AH7" s="6">
        <v>0</v>
      </c>
      <c r="AI7" s="306">
        <f>IF(AND(AS7="",AU7="",AW7=""),"",SUM(AS7*3+AU7*0+AW7*1))</f>
        <v>22</v>
      </c>
      <c r="AJ7" s="307"/>
      <c r="AK7" s="308">
        <f>IF(AND(E7="",H7="",K7="",N7="",Q7="",T7="",W7="",Z7="",AC7="",AF7="",E8="",H8="",K8="",N8="",Q8="",T8="",W8="",Z8="",AC8="",AF8=""),"",SUM(E7,H7,K7,N7,Q7,T7,W7,Z7,AC7,AF7,E8,H8,K8,N8,Q8,T8,W8,Z8,AC8,AF8))</f>
        <v>42</v>
      </c>
      <c r="AL7" s="307"/>
      <c r="AM7" s="308">
        <f>IF(AND(G7="",J7="",M7="",P7="",S7="",V7="",Y7="",AB7="",AE7="",AH7="",G8="",J8="",M8="",P8="",S8="",V8="",Y8="",AB8="",AE8="",AH8=""),"",SUM(G7,J7,M7,P7,S7,V7,Y7,AB7,AE7,AH7,G8,J8,M8,P8,S8,V8,Y8,AB8,AE8,AH8))</f>
        <v>10</v>
      </c>
      <c r="AN7" s="307"/>
      <c r="AO7" s="308">
        <f>IF(AND(AK7="",AM7=""),"",(AK7-AM7))</f>
        <v>32</v>
      </c>
      <c r="AP7" s="315"/>
      <c r="AQ7" s="304"/>
      <c r="AR7" s="305"/>
      <c r="AS7" s="306">
        <f>IF(AND(F7="",I7="",L7="",O7="",R7="",U7="",X7="",AA7="",AD7="",AG7="",F8="",I8="",L8="",O8="",R8="",U8="",X8="",AA8="",AD8="",AG8=""),"",COUNTIF(E7:AH8,"○"))</f>
        <v>7</v>
      </c>
      <c r="AT7" s="307"/>
      <c r="AU7" s="308">
        <f>IF(AND(F7="",I7="",L7="",O7="",R7="",U7="",X7="",AA7="",AD7="",AG7="",F8="",I8="",L8="",O8="",R8="",U8="",X8="",AA8="",AD8="",AG8=""),"",COUNTIF(E7:AH8,"●"))</f>
        <v>2</v>
      </c>
      <c r="AV7" s="307"/>
      <c r="AW7" s="308">
        <f>IF(AND(F7="",I7="",L7="",O7="",R7="",U7="",X7="",AA7="",AD7="",AG7="",F8="",I8="",L8="",O8="",R8="",U8="",X8="",AA8="",AD8="",AG8=""),"",COUNTIF(E7:AH8,"△"))</f>
        <v>1</v>
      </c>
      <c r="AX7" s="307"/>
      <c r="AY7" s="308">
        <f>IF(AND(F7="",I7="",L7="",O7="",R7="",U7="",X7="",AA7="",AD7="",AG7="",F8="",I8="",L8="",O8="",R8="",U8="",X8="",AA8="",AD8="",AG8=""),"",SUM(COUNTIF(E7:AH8,{"○","●","△"})))</f>
        <v>10</v>
      </c>
      <c r="AZ7" s="309"/>
      <c r="BA7" s="310"/>
      <c r="BB7" s="311"/>
      <c r="BC7" s="311"/>
      <c r="BD7" s="311"/>
      <c r="BE7" s="311"/>
      <c r="BF7" s="312"/>
    </row>
    <row r="8" spans="1:58" ht="20.100000000000001" customHeight="1">
      <c r="A8" s="220"/>
      <c r="B8" s="221"/>
      <c r="C8" s="221"/>
      <c r="D8" s="222"/>
      <c r="E8" s="300"/>
      <c r="F8" s="300"/>
      <c r="G8" s="301"/>
      <c r="H8" s="24"/>
      <c r="I8" s="25" t="str">
        <f>IF(H8="","",IF(H8=J8,"△",IF(H8&gt;J8,"○","●")))</f>
        <v/>
      </c>
      <c r="J8" s="26"/>
      <c r="K8" s="24"/>
      <c r="L8" s="25" t="str">
        <f>IF(K8="","",IF(K8=M8,"△",IF(K8&gt;M8,"○","●")))</f>
        <v/>
      </c>
      <c r="M8" s="26"/>
      <c r="N8" s="24"/>
      <c r="O8" s="25" t="str">
        <f t="shared" si="0"/>
        <v/>
      </c>
      <c r="P8" s="26"/>
      <c r="Q8" s="24">
        <v>0</v>
      </c>
      <c r="R8" s="25" t="str">
        <f t="shared" si="1"/>
        <v>●</v>
      </c>
      <c r="S8" s="26">
        <v>1</v>
      </c>
      <c r="T8" s="24"/>
      <c r="U8" s="25" t="str">
        <f t="shared" si="2"/>
        <v/>
      </c>
      <c r="V8" s="26"/>
      <c r="W8" s="27"/>
      <c r="X8" s="25" t="str">
        <f t="shared" si="3"/>
        <v/>
      </c>
      <c r="Y8" s="28"/>
      <c r="Z8" s="27"/>
      <c r="AA8" s="25" t="str">
        <f t="shared" si="4"/>
        <v/>
      </c>
      <c r="AB8" s="28"/>
      <c r="AC8" s="27"/>
      <c r="AD8" s="25" t="str">
        <f t="shared" si="5"/>
        <v/>
      </c>
      <c r="AE8" s="28"/>
      <c r="AF8" s="27"/>
      <c r="AG8" s="25" t="str">
        <f t="shared" si="6"/>
        <v/>
      </c>
      <c r="AH8" s="7"/>
      <c r="AI8" s="292"/>
      <c r="AJ8" s="293"/>
      <c r="AK8" s="295"/>
      <c r="AL8" s="293"/>
      <c r="AM8" s="295"/>
      <c r="AN8" s="293"/>
      <c r="AO8" s="295"/>
      <c r="AP8" s="303"/>
      <c r="AQ8" s="288"/>
      <c r="AR8" s="289"/>
      <c r="AS8" s="292"/>
      <c r="AT8" s="293"/>
      <c r="AU8" s="295"/>
      <c r="AV8" s="293"/>
      <c r="AW8" s="295"/>
      <c r="AX8" s="293"/>
      <c r="AY8" s="295"/>
      <c r="AZ8" s="297"/>
      <c r="BA8" s="279"/>
      <c r="BB8" s="280"/>
      <c r="BC8" s="280"/>
      <c r="BD8" s="280"/>
      <c r="BE8" s="280"/>
      <c r="BF8" s="281"/>
    </row>
    <row r="9" spans="1:58" ht="20.100000000000001" customHeight="1">
      <c r="A9" s="196" t="s">
        <v>2</v>
      </c>
      <c r="B9" s="197"/>
      <c r="C9" s="197"/>
      <c r="D9" s="198"/>
      <c r="E9" s="29">
        <f>IF(J7="","",J7)</f>
        <v>4</v>
      </c>
      <c r="F9" s="30" t="str">
        <f t="shared" ref="F9:F26" si="7">IF(E9="","",IF(E9=G9,"△",IF(E9&gt;G9,"○","●")))</f>
        <v>○</v>
      </c>
      <c r="G9" s="31">
        <f>IF(H7="","",H7)</f>
        <v>0</v>
      </c>
      <c r="H9" s="298"/>
      <c r="I9" s="298"/>
      <c r="J9" s="299"/>
      <c r="K9" s="32">
        <v>0</v>
      </c>
      <c r="L9" s="30" t="str">
        <f>IF(K9="","",IF(K9=M9,"△",IF(K9&gt;M9,"○","●")))</f>
        <v>●</v>
      </c>
      <c r="M9" s="33">
        <v>1</v>
      </c>
      <c r="N9" s="32">
        <v>6</v>
      </c>
      <c r="O9" s="30" t="str">
        <f t="shared" si="0"/>
        <v>○</v>
      </c>
      <c r="P9" s="33">
        <v>0</v>
      </c>
      <c r="Q9" s="32">
        <v>6</v>
      </c>
      <c r="R9" s="30" t="str">
        <f t="shared" si="1"/>
        <v>○</v>
      </c>
      <c r="S9" s="33">
        <v>0</v>
      </c>
      <c r="T9" s="32">
        <v>1</v>
      </c>
      <c r="U9" s="30" t="str">
        <f t="shared" si="2"/>
        <v>○</v>
      </c>
      <c r="V9" s="33">
        <v>0</v>
      </c>
      <c r="W9" s="34">
        <v>15</v>
      </c>
      <c r="X9" s="30" t="str">
        <f t="shared" si="3"/>
        <v>○</v>
      </c>
      <c r="Y9" s="35">
        <v>0</v>
      </c>
      <c r="Z9" s="34">
        <v>14</v>
      </c>
      <c r="AA9" s="30" t="str">
        <f t="shared" si="4"/>
        <v>○</v>
      </c>
      <c r="AB9" s="35">
        <v>0</v>
      </c>
      <c r="AC9" s="34">
        <v>5</v>
      </c>
      <c r="AD9" s="30" t="str">
        <f t="shared" si="5"/>
        <v>○</v>
      </c>
      <c r="AE9" s="35">
        <v>1</v>
      </c>
      <c r="AF9" s="34">
        <v>14</v>
      </c>
      <c r="AG9" s="30" t="str">
        <f t="shared" si="6"/>
        <v>○</v>
      </c>
      <c r="AH9" s="10">
        <v>0</v>
      </c>
      <c r="AI9" s="290">
        <f>IF(AND(AS9="",AU9="",AW9=""),"",SUM(AS9*3+AU9*0+AW9*1))</f>
        <v>36</v>
      </c>
      <c r="AJ9" s="291"/>
      <c r="AK9" s="294">
        <f>IF(AND(E9="",H9="",K9="",N9="",Q9="",T9="",W9="",Z9="",AC9="",AF9="",E10="",H10="",K10="",N10="",Q10="",T10="",W10="",Z10="",AC10="",AF10=""),"",SUM(E9,H9,K9,N9,Q9,T9,W9,Z9,AC9,AF9,E10,H10,K10,N10,Q10,T10,W10,Z10,AC10,AF10))</f>
        <v>112</v>
      </c>
      <c r="AL9" s="291"/>
      <c r="AM9" s="294">
        <f>IF(AND(G9="",J9="",M9="",P9="",S9="",V9="",Y9="",AB9="",AE9="",AH9="",G10="",J10="",M10="",P10="",S10="",V10="",Y10="",AB10="",AE10="",AH10=""),"",SUM(G9,J9,M9,P9,S9,V9,Y9,AB9,AE9,AH9,G10,J10,M10,P10,S10,V10,Y10,AB10,AE10,AH10))</f>
        <v>3</v>
      </c>
      <c r="AN9" s="291"/>
      <c r="AO9" s="294">
        <f>IF(AND(AK9="",AM9=""),"",(AK9-AM9))</f>
        <v>109</v>
      </c>
      <c r="AP9" s="302"/>
      <c r="AQ9" s="286"/>
      <c r="AR9" s="287"/>
      <c r="AS9" s="290">
        <f>IF(AND(F9="",I9="",L9="",O9="",R9="",U9="",X9="",AA9="",AD9="",AG9="",F10="",I10="",L10="",O10="",R10="",U10="",X10="",AA10="",AD10="",AG10=""),"",COUNTIF(E9:AH10,"○"))</f>
        <v>12</v>
      </c>
      <c r="AT9" s="291"/>
      <c r="AU9" s="294">
        <f>IF(AND(F9="",I9="",L9="",O9="",R9="",U9="",X9="",AA9="",AD9="",AG9="",F10="",I10="",L10="",O10="",R10="",U10="",X10="",AA10="",AD10="",AG10=""),"",COUNTIF(E9:AH10,"●"))</f>
        <v>1</v>
      </c>
      <c r="AV9" s="291"/>
      <c r="AW9" s="294">
        <f>IF(AND(F9="",I9="",L9="",O9="",R9="",U9="",X9="",AA9="",AD9="",AG9="",F10="",I10="",L10="",O10="",R10="",U10="",X10="",AA10="",AD10="",AG10=""),"",COUNTIF(E9:AH10,"△"))</f>
        <v>0</v>
      </c>
      <c r="AX9" s="291"/>
      <c r="AY9" s="294">
        <f>IF(AND(F9="",I9="",L9="",O9="",R9="",U9="",X9="",AA9="",AD9="",AG9="",F10="",I10="",L10="",O10="",R10="",U10="",X10="",AA10="",AD10="",AG10=""),"",SUM(COUNTIF(E9:AH10,{"○","●","△"})))</f>
        <v>13</v>
      </c>
      <c r="AZ9" s="296"/>
      <c r="BA9" s="263"/>
      <c r="BB9" s="264"/>
      <c r="BC9" s="264"/>
      <c r="BD9" s="264"/>
      <c r="BE9" s="264"/>
      <c r="BF9" s="265"/>
    </row>
    <row r="10" spans="1:58" ht="20.100000000000001" customHeight="1">
      <c r="A10" s="220"/>
      <c r="B10" s="221"/>
      <c r="C10" s="221"/>
      <c r="D10" s="222"/>
      <c r="E10" s="36" t="str">
        <f>IF(J8="","",J8)</f>
        <v/>
      </c>
      <c r="F10" s="25" t="str">
        <f t="shared" si="7"/>
        <v/>
      </c>
      <c r="G10" s="37" t="str">
        <f>IF(H8="","",H8)</f>
        <v/>
      </c>
      <c r="H10" s="300"/>
      <c r="I10" s="300"/>
      <c r="J10" s="301"/>
      <c r="K10" s="24"/>
      <c r="L10" s="25" t="str">
        <f>IF(K10="","",IF(K10=M10,"△",IF(K10&gt;M10,"○","●")))</f>
        <v/>
      </c>
      <c r="M10" s="26"/>
      <c r="N10" s="24"/>
      <c r="O10" s="25" t="str">
        <f t="shared" si="0"/>
        <v/>
      </c>
      <c r="P10" s="26"/>
      <c r="Q10" s="24">
        <v>6</v>
      </c>
      <c r="R10" s="25" t="str">
        <f t="shared" si="1"/>
        <v>○</v>
      </c>
      <c r="S10" s="26">
        <v>1</v>
      </c>
      <c r="T10" s="24"/>
      <c r="U10" s="25" t="str">
        <f t="shared" si="2"/>
        <v/>
      </c>
      <c r="V10" s="26"/>
      <c r="W10" s="27">
        <v>26</v>
      </c>
      <c r="X10" s="25" t="str">
        <f t="shared" si="3"/>
        <v>○</v>
      </c>
      <c r="Y10" s="28">
        <v>0</v>
      </c>
      <c r="Z10" s="27"/>
      <c r="AA10" s="25" t="str">
        <f t="shared" si="4"/>
        <v/>
      </c>
      <c r="AB10" s="28"/>
      <c r="AC10" s="27">
        <v>4</v>
      </c>
      <c r="AD10" s="25" t="str">
        <f t="shared" si="5"/>
        <v>○</v>
      </c>
      <c r="AE10" s="28">
        <v>0</v>
      </c>
      <c r="AF10" s="27">
        <v>11</v>
      </c>
      <c r="AG10" s="25" t="str">
        <f t="shared" si="6"/>
        <v>○</v>
      </c>
      <c r="AH10" s="7">
        <v>0</v>
      </c>
      <c r="AI10" s="292"/>
      <c r="AJ10" s="293"/>
      <c r="AK10" s="295"/>
      <c r="AL10" s="293"/>
      <c r="AM10" s="295"/>
      <c r="AN10" s="293"/>
      <c r="AO10" s="295"/>
      <c r="AP10" s="303"/>
      <c r="AQ10" s="288"/>
      <c r="AR10" s="289"/>
      <c r="AS10" s="292"/>
      <c r="AT10" s="293"/>
      <c r="AU10" s="295"/>
      <c r="AV10" s="293"/>
      <c r="AW10" s="295"/>
      <c r="AX10" s="293"/>
      <c r="AY10" s="295"/>
      <c r="AZ10" s="297"/>
      <c r="BA10" s="279"/>
      <c r="BB10" s="280"/>
      <c r="BC10" s="280"/>
      <c r="BD10" s="280"/>
      <c r="BE10" s="280"/>
      <c r="BF10" s="281"/>
    </row>
    <row r="11" spans="1:58" ht="20.100000000000001" customHeight="1">
      <c r="A11" s="196" t="s">
        <v>3</v>
      </c>
      <c r="B11" s="197"/>
      <c r="C11" s="197"/>
      <c r="D11" s="198"/>
      <c r="E11" s="29">
        <f>IF(M7="","",M7)</f>
        <v>1</v>
      </c>
      <c r="F11" s="30" t="str">
        <f t="shared" si="7"/>
        <v>△</v>
      </c>
      <c r="G11" s="31">
        <f>IF(K7="","",K7)</f>
        <v>1</v>
      </c>
      <c r="H11" s="38">
        <f>IF(M9="","",M9)</f>
        <v>1</v>
      </c>
      <c r="I11" s="39" t="str">
        <f t="shared" ref="I11:I26" si="8">IF(H11="","",IF(H11=J11,"△",IF(H11&gt;J11,"○","●")))</f>
        <v>○</v>
      </c>
      <c r="J11" s="31">
        <f>IF(K9="","",K9)</f>
        <v>0</v>
      </c>
      <c r="K11" s="298"/>
      <c r="L11" s="298"/>
      <c r="M11" s="299"/>
      <c r="N11" s="32">
        <v>1</v>
      </c>
      <c r="O11" s="30" t="str">
        <f t="shared" si="0"/>
        <v>△</v>
      </c>
      <c r="P11" s="33">
        <v>1</v>
      </c>
      <c r="Q11" s="32">
        <v>0</v>
      </c>
      <c r="R11" s="30" t="str">
        <f t="shared" si="1"/>
        <v>△</v>
      </c>
      <c r="S11" s="33">
        <v>0</v>
      </c>
      <c r="T11" s="32">
        <v>2</v>
      </c>
      <c r="U11" s="30" t="str">
        <f t="shared" si="2"/>
        <v>○</v>
      </c>
      <c r="V11" s="33">
        <v>1</v>
      </c>
      <c r="W11" s="34">
        <v>14</v>
      </c>
      <c r="X11" s="30" t="str">
        <f t="shared" si="3"/>
        <v>○</v>
      </c>
      <c r="Y11" s="35">
        <v>0</v>
      </c>
      <c r="Z11" s="34">
        <v>3</v>
      </c>
      <c r="AA11" s="30" t="str">
        <f t="shared" si="4"/>
        <v>○</v>
      </c>
      <c r="AB11" s="35">
        <v>0</v>
      </c>
      <c r="AC11" s="34">
        <v>2</v>
      </c>
      <c r="AD11" s="30" t="str">
        <f t="shared" si="5"/>
        <v>○</v>
      </c>
      <c r="AE11" s="35">
        <v>1</v>
      </c>
      <c r="AF11" s="34">
        <v>3</v>
      </c>
      <c r="AG11" s="30" t="str">
        <f t="shared" si="6"/>
        <v>○</v>
      </c>
      <c r="AH11" s="10">
        <v>0</v>
      </c>
      <c r="AI11" s="290">
        <f>IF(AND(AS11="",AU11="",AW11=""),"",SUM(AS11*3+AU11*0+AW11*1))</f>
        <v>33</v>
      </c>
      <c r="AJ11" s="291"/>
      <c r="AK11" s="294">
        <f>IF(AND(E11="",H11="",K11="",N11="",Q11="",T11="",W11="",Z11="",AC11="",AF11="",E12="",H12="",K12="",N12="",Q12="",T12="",W12="",Z12="",AC12="",AF12=""),"",SUM(E11,H11,K11,N11,Q11,T11,W11,Z11,AC11,AF11,E12,H12,K12,N12,Q12,T12,W12,Z12,AC12,AF12))</f>
        <v>43</v>
      </c>
      <c r="AL11" s="291"/>
      <c r="AM11" s="294">
        <f>IF(AND(G11="",J11="",M11="",P11="",S11="",V11="",Y11="",AB11="",AE11="",AH11="",G12="",J12="",M12="",P12="",S12="",V12="",Y12="",AB12="",AE12="",AH12=""),"",SUM(G11,J11,M11,P11,S11,V11,Y11,AB11,AE11,AH11,G12,J12,M12,P12,S12,V12,Y12,AB12,AE12,AH12))</f>
        <v>5</v>
      </c>
      <c r="AN11" s="291"/>
      <c r="AO11" s="294">
        <f>IF(AND(AK11="",AM11=""),"",(AK11-AM11))</f>
        <v>38</v>
      </c>
      <c r="AP11" s="302"/>
      <c r="AQ11" s="286"/>
      <c r="AR11" s="287"/>
      <c r="AS11" s="290">
        <f>IF(AND(F11="",I11="",L11="",O11="",R11="",U11="",X11="",AA11="",AD11="",AG11="",F12="",I12="",L12="",O12="",R12="",U12="",X12="",AA12="",AD12="",AG12=""),"",COUNTIF(E11:AH12,"○"))</f>
        <v>10</v>
      </c>
      <c r="AT11" s="291"/>
      <c r="AU11" s="294">
        <f>IF(AND(F11="",I11="",L11="",O11="",R11="",U11="",X11="",AA11="",AD11="",AG11="",F12="",I12="",L12="",O12="",R12="",U12="",X12="",AA12="",AD12="",AG12=""),"",COUNTIF(E11:AH12,"●"))</f>
        <v>0</v>
      </c>
      <c r="AV11" s="291"/>
      <c r="AW11" s="294">
        <f>IF(AND(F11="",I11="",L11="",O11="",R11="",U11="",X11="",AA11="",AD11="",AG11="",F12="",I12="",L12="",O12="",R12="",U12="",X12="",AA12="",AD12="",AG12=""),"",COUNTIF(E11:AH12,"△"))</f>
        <v>3</v>
      </c>
      <c r="AX11" s="291"/>
      <c r="AY11" s="294">
        <f>IF(AND(F11="",I11="",L11="",O11="",R11="",U11="",X11="",AA11="",AD11="",AG11="",F12="",I12="",L12="",O12="",R12="",U12="",X12="",AA12="",AD12="",AG12=""),"",SUM(COUNTIF(E11:AH12,{"○","●","△"})))</f>
        <v>13</v>
      </c>
      <c r="AZ11" s="296"/>
      <c r="BA11" s="263"/>
      <c r="BB11" s="264"/>
      <c r="BC11" s="264"/>
      <c r="BD11" s="264"/>
      <c r="BE11" s="264"/>
      <c r="BF11" s="265"/>
    </row>
    <row r="12" spans="1:58" ht="20.100000000000001" customHeight="1">
      <c r="A12" s="220"/>
      <c r="B12" s="221"/>
      <c r="C12" s="221"/>
      <c r="D12" s="222"/>
      <c r="E12" s="36" t="str">
        <f>IF(M8="","",M8)</f>
        <v/>
      </c>
      <c r="F12" s="25" t="str">
        <f t="shared" si="7"/>
        <v/>
      </c>
      <c r="G12" s="37" t="str">
        <f>IF(K8="","",K8)</f>
        <v/>
      </c>
      <c r="H12" s="36" t="str">
        <f>IF(M10="","",M10)</f>
        <v/>
      </c>
      <c r="I12" s="25" t="str">
        <f t="shared" si="8"/>
        <v/>
      </c>
      <c r="J12" s="37" t="str">
        <f>IF(K10="","",K10)</f>
        <v/>
      </c>
      <c r="K12" s="300"/>
      <c r="L12" s="300"/>
      <c r="M12" s="301"/>
      <c r="N12" s="24">
        <v>4</v>
      </c>
      <c r="O12" s="25" t="str">
        <f t="shared" si="0"/>
        <v>○</v>
      </c>
      <c r="P12" s="26">
        <v>0</v>
      </c>
      <c r="Q12" s="24">
        <v>3</v>
      </c>
      <c r="R12" s="25" t="str">
        <f t="shared" si="1"/>
        <v>○</v>
      </c>
      <c r="S12" s="26">
        <v>1</v>
      </c>
      <c r="T12" s="24">
        <v>3</v>
      </c>
      <c r="U12" s="25" t="str">
        <f t="shared" si="2"/>
        <v>○</v>
      </c>
      <c r="V12" s="26">
        <v>0</v>
      </c>
      <c r="W12" s="27"/>
      <c r="X12" s="25" t="str">
        <f t="shared" si="3"/>
        <v/>
      </c>
      <c r="Y12" s="28"/>
      <c r="Z12" s="27"/>
      <c r="AA12" s="25" t="str">
        <f t="shared" si="4"/>
        <v/>
      </c>
      <c r="AB12" s="28"/>
      <c r="AC12" s="27"/>
      <c r="AD12" s="25" t="str">
        <f t="shared" si="5"/>
        <v/>
      </c>
      <c r="AE12" s="28"/>
      <c r="AF12" s="27">
        <v>6</v>
      </c>
      <c r="AG12" s="25" t="str">
        <f t="shared" si="6"/>
        <v>○</v>
      </c>
      <c r="AH12" s="7">
        <v>0</v>
      </c>
      <c r="AI12" s="292"/>
      <c r="AJ12" s="293"/>
      <c r="AK12" s="295"/>
      <c r="AL12" s="293"/>
      <c r="AM12" s="295"/>
      <c r="AN12" s="293"/>
      <c r="AO12" s="295"/>
      <c r="AP12" s="303"/>
      <c r="AQ12" s="288"/>
      <c r="AR12" s="289"/>
      <c r="AS12" s="292"/>
      <c r="AT12" s="293"/>
      <c r="AU12" s="295"/>
      <c r="AV12" s="293"/>
      <c r="AW12" s="295"/>
      <c r="AX12" s="293"/>
      <c r="AY12" s="295"/>
      <c r="AZ12" s="297"/>
      <c r="BA12" s="279"/>
      <c r="BB12" s="280"/>
      <c r="BC12" s="280"/>
      <c r="BD12" s="280"/>
      <c r="BE12" s="280"/>
      <c r="BF12" s="281"/>
    </row>
    <row r="13" spans="1:58" ht="20.100000000000001" customHeight="1">
      <c r="A13" s="196" t="s">
        <v>4</v>
      </c>
      <c r="B13" s="197"/>
      <c r="C13" s="197"/>
      <c r="D13" s="198"/>
      <c r="E13" s="29">
        <f>IF(P7="","",P7)</f>
        <v>1</v>
      </c>
      <c r="F13" s="30" t="str">
        <f t="shared" si="7"/>
        <v>●</v>
      </c>
      <c r="G13" s="31">
        <f>IF(N7="","",N7)</f>
        <v>6</v>
      </c>
      <c r="H13" s="29">
        <f>IF(P9="","",P9)</f>
        <v>0</v>
      </c>
      <c r="I13" s="30" t="str">
        <f t="shared" si="8"/>
        <v>●</v>
      </c>
      <c r="J13" s="31">
        <f>IF(N9="","",N9)</f>
        <v>6</v>
      </c>
      <c r="K13" s="38">
        <f>IF(P11="","",P11)</f>
        <v>1</v>
      </c>
      <c r="L13" s="39" t="str">
        <f t="shared" ref="L13:L26" si="9">IF(K13="","",IF(K13=M13,"△",IF(K13&gt;M13,"○","●")))</f>
        <v>△</v>
      </c>
      <c r="M13" s="31">
        <f>IF(N11="","",N11)</f>
        <v>1</v>
      </c>
      <c r="N13" s="298"/>
      <c r="O13" s="298"/>
      <c r="P13" s="299"/>
      <c r="Q13" s="32">
        <v>1</v>
      </c>
      <c r="R13" s="30" t="str">
        <f t="shared" si="1"/>
        <v>△</v>
      </c>
      <c r="S13" s="33">
        <v>1</v>
      </c>
      <c r="T13" s="32">
        <v>2</v>
      </c>
      <c r="U13" s="30" t="str">
        <f t="shared" si="2"/>
        <v>○</v>
      </c>
      <c r="V13" s="33">
        <v>1</v>
      </c>
      <c r="W13" s="34">
        <v>3</v>
      </c>
      <c r="X13" s="30" t="str">
        <f t="shared" si="3"/>
        <v>○</v>
      </c>
      <c r="Y13" s="35">
        <v>2</v>
      </c>
      <c r="Z13" s="34">
        <v>3</v>
      </c>
      <c r="AA13" s="30" t="str">
        <f t="shared" si="4"/>
        <v>○</v>
      </c>
      <c r="AB13" s="35">
        <v>1</v>
      </c>
      <c r="AC13" s="34">
        <v>0</v>
      </c>
      <c r="AD13" s="30" t="str">
        <f t="shared" si="5"/>
        <v>●</v>
      </c>
      <c r="AE13" s="35">
        <v>5</v>
      </c>
      <c r="AF13" s="34">
        <v>2</v>
      </c>
      <c r="AG13" s="30" t="str">
        <f t="shared" si="6"/>
        <v>○</v>
      </c>
      <c r="AH13" s="10">
        <v>0</v>
      </c>
      <c r="AI13" s="290">
        <f>IF(AND(AS13="",AU13="",AW13=""),"",SUM(AS13*3+AU13*0+AW13*1))</f>
        <v>14</v>
      </c>
      <c r="AJ13" s="291"/>
      <c r="AK13" s="294">
        <f>IF(AND(E13="",H13="",K13="",N13="",Q13="",T13="",W13="",Z13="",AC13="",AF13="",E14="",H14="",K14="",N14="",Q14="",T14="",W14="",Z14="",AC14="",AF14=""),"",SUM(E13,H13,K13,N13,Q13,T13,W13,Z13,AC13,AF13,E14,H14,K14,N14,Q14,T14,W14,Z14,AC14,AF14))</f>
        <v>13</v>
      </c>
      <c r="AL13" s="291"/>
      <c r="AM13" s="294">
        <f>IF(AND(G13="",J13="",M13="",P13="",S13="",V13="",Y13="",AB13="",AE13="",AH13="",G14="",J14="",M14="",P14="",S14="",V14="",Y14="",AB14="",AE14="",AH14=""),"",SUM(G13,J13,M13,P13,S13,V13,Y13,AB13,AE13,AH13,G14,J14,M14,P14,S14,V14,Y14,AB14,AE14,AH14))</f>
        <v>28</v>
      </c>
      <c r="AN13" s="291"/>
      <c r="AO13" s="294">
        <f>IF(AND(AK13="",AM13=""),"",(AK13-AM13))</f>
        <v>-15</v>
      </c>
      <c r="AP13" s="302"/>
      <c r="AQ13" s="286"/>
      <c r="AR13" s="287"/>
      <c r="AS13" s="290">
        <f>IF(AND(F13="",I13="",L13="",O13="",R13="",U13="",X13="",AA13="",AD13="",AG13="",F14="",I14="",L14="",O14="",R14="",U14="",X14="",AA14="",AD14="",AG14=""),"",COUNTIF(E13:AH14,"○"))</f>
        <v>4</v>
      </c>
      <c r="AT13" s="291"/>
      <c r="AU13" s="294">
        <f>IF(AND(F13="",I13="",L13="",O13="",R13="",U13="",X13="",AA13="",AD13="",AG13="",F14="",I14="",L14="",O14="",R14="",U14="",X14="",AA14="",AD14="",AG14=""),"",COUNTIF(E13:AH14,"●"))</f>
        <v>5</v>
      </c>
      <c r="AV13" s="291"/>
      <c r="AW13" s="294">
        <f>IF(AND(F13="",I13="",L13="",O13="",R13="",U13="",X13="",AA13="",AD13="",AG13="",F14="",I14="",L14="",O14="",R14="",U14="",X14="",AA14="",AD14="",AG14=""),"",COUNTIF(E13:AH14,"△"))</f>
        <v>2</v>
      </c>
      <c r="AX13" s="291"/>
      <c r="AY13" s="294">
        <f>IF(AND(F13="",I13="",L13="",O13="",R13="",U13="",X13="",AA13="",AD13="",AG13="",F14="",I14="",L14="",O14="",R14="",U14="",X14="",AA14="",AD14="",AG14=""),"",SUM(COUNTIF(E13:AH14,{"○","●","△"})))</f>
        <v>11</v>
      </c>
      <c r="AZ13" s="296"/>
      <c r="BA13" s="263"/>
      <c r="BB13" s="264"/>
      <c r="BC13" s="264"/>
      <c r="BD13" s="264"/>
      <c r="BE13" s="264"/>
      <c r="BF13" s="265"/>
    </row>
    <row r="14" spans="1:58" ht="20.100000000000001" customHeight="1">
      <c r="A14" s="220"/>
      <c r="B14" s="221"/>
      <c r="C14" s="221"/>
      <c r="D14" s="222"/>
      <c r="E14" s="36" t="str">
        <f>IF(P8="","",P8)</f>
        <v/>
      </c>
      <c r="F14" s="25" t="str">
        <f t="shared" si="7"/>
        <v/>
      </c>
      <c r="G14" s="37" t="str">
        <f>IF(N8="","",N8)</f>
        <v/>
      </c>
      <c r="H14" s="36" t="str">
        <f>IF(P10="","",P10)</f>
        <v/>
      </c>
      <c r="I14" s="25" t="str">
        <f t="shared" si="8"/>
        <v/>
      </c>
      <c r="J14" s="37" t="str">
        <f>IF(N10="","",N10)</f>
        <v/>
      </c>
      <c r="K14" s="40">
        <f>IF(P12="","",P12)</f>
        <v>0</v>
      </c>
      <c r="L14" s="41" t="str">
        <f t="shared" si="9"/>
        <v>●</v>
      </c>
      <c r="M14" s="42">
        <f>IF(N12="","",N12)</f>
        <v>4</v>
      </c>
      <c r="N14" s="300"/>
      <c r="O14" s="300"/>
      <c r="P14" s="301"/>
      <c r="Q14" s="24">
        <v>0</v>
      </c>
      <c r="R14" s="25" t="str">
        <f t="shared" si="1"/>
        <v>●</v>
      </c>
      <c r="S14" s="26">
        <v>1</v>
      </c>
      <c r="T14" s="24"/>
      <c r="U14" s="25" t="str">
        <f t="shared" si="2"/>
        <v/>
      </c>
      <c r="V14" s="26"/>
      <c r="W14" s="27"/>
      <c r="X14" s="25" t="str">
        <f t="shared" si="3"/>
        <v/>
      </c>
      <c r="Y14" s="28"/>
      <c r="Z14" s="27"/>
      <c r="AA14" s="25" t="str">
        <f t="shared" si="4"/>
        <v/>
      </c>
      <c r="AB14" s="28"/>
      <c r="AC14" s="27"/>
      <c r="AD14" s="25" t="str">
        <f t="shared" si="5"/>
        <v/>
      </c>
      <c r="AE14" s="28"/>
      <c r="AF14" s="27"/>
      <c r="AG14" s="25" t="str">
        <f t="shared" si="6"/>
        <v/>
      </c>
      <c r="AH14" s="7"/>
      <c r="AI14" s="292"/>
      <c r="AJ14" s="293"/>
      <c r="AK14" s="295"/>
      <c r="AL14" s="293"/>
      <c r="AM14" s="295"/>
      <c r="AN14" s="293"/>
      <c r="AO14" s="295"/>
      <c r="AP14" s="303"/>
      <c r="AQ14" s="288"/>
      <c r="AR14" s="289"/>
      <c r="AS14" s="292"/>
      <c r="AT14" s="293"/>
      <c r="AU14" s="295"/>
      <c r="AV14" s="293"/>
      <c r="AW14" s="295"/>
      <c r="AX14" s="293"/>
      <c r="AY14" s="295"/>
      <c r="AZ14" s="297"/>
      <c r="BA14" s="279"/>
      <c r="BB14" s="280"/>
      <c r="BC14" s="280"/>
      <c r="BD14" s="280"/>
      <c r="BE14" s="280"/>
      <c r="BF14" s="281"/>
    </row>
    <row r="15" spans="1:58" ht="20.100000000000001" customHeight="1">
      <c r="A15" s="196" t="s">
        <v>5</v>
      </c>
      <c r="B15" s="197"/>
      <c r="C15" s="197"/>
      <c r="D15" s="198"/>
      <c r="E15" s="29">
        <f>IF(S7="","",S7)</f>
        <v>0</v>
      </c>
      <c r="F15" s="30" t="str">
        <f t="shared" si="7"/>
        <v>●</v>
      </c>
      <c r="G15" s="31">
        <f>IF(Q7="","",Q7)</f>
        <v>3</v>
      </c>
      <c r="H15" s="29">
        <f>IF(S9="","",S9)</f>
        <v>0</v>
      </c>
      <c r="I15" s="30" t="str">
        <f t="shared" si="8"/>
        <v>●</v>
      </c>
      <c r="J15" s="31">
        <f>IF(Q9="","",Q9)</f>
        <v>6</v>
      </c>
      <c r="K15" s="29">
        <f>IF(S11="","",S11)</f>
        <v>0</v>
      </c>
      <c r="L15" s="30" t="str">
        <f t="shared" si="9"/>
        <v>△</v>
      </c>
      <c r="M15" s="31">
        <f>IF(Q11="","",Q11)</f>
        <v>0</v>
      </c>
      <c r="N15" s="38">
        <f>IF(S13="","",S13)</f>
        <v>1</v>
      </c>
      <c r="O15" s="39" t="str">
        <f t="shared" ref="O15:O26" si="10">IF(N15="","",IF(N15=P15,"△",IF(N15&gt;P15,"○","●")))</f>
        <v>△</v>
      </c>
      <c r="P15" s="31">
        <f>IF(Q13="","",Q13)</f>
        <v>1</v>
      </c>
      <c r="Q15" s="298"/>
      <c r="R15" s="298"/>
      <c r="S15" s="299"/>
      <c r="T15" s="32">
        <v>4</v>
      </c>
      <c r="U15" s="30" t="str">
        <f t="shared" si="2"/>
        <v>○</v>
      </c>
      <c r="V15" s="33">
        <v>0</v>
      </c>
      <c r="W15" s="34">
        <v>4</v>
      </c>
      <c r="X15" s="30" t="str">
        <f t="shared" si="3"/>
        <v>○</v>
      </c>
      <c r="Y15" s="35">
        <v>0</v>
      </c>
      <c r="Z15" s="34">
        <v>5</v>
      </c>
      <c r="AA15" s="30" t="str">
        <f t="shared" si="4"/>
        <v>○</v>
      </c>
      <c r="AB15" s="35">
        <v>0</v>
      </c>
      <c r="AC15" s="34">
        <v>0</v>
      </c>
      <c r="AD15" s="30" t="str">
        <f t="shared" si="5"/>
        <v>●</v>
      </c>
      <c r="AE15" s="35">
        <v>2</v>
      </c>
      <c r="AF15" s="34">
        <v>2</v>
      </c>
      <c r="AG15" s="30" t="str">
        <f t="shared" si="6"/>
        <v>○</v>
      </c>
      <c r="AH15" s="10">
        <v>1</v>
      </c>
      <c r="AI15" s="290">
        <f>IF(AND(AS15="",AU15="",AW15=""),"",SUM(AS15*3+AU15*0+AW15*1))</f>
        <v>23</v>
      </c>
      <c r="AJ15" s="291"/>
      <c r="AK15" s="294">
        <f>IF(AND(E15="",H15="",K15="",N15="",Q15="",T15="",W15="",Z15="",AC15="",AF15="",E16="",H16="",K16="",N16="",Q16="",T16="",W16="",Z16="",AC16="",AF16=""),"",SUM(E15,H15,K15,N15,Q15,T15,W15,Z15,AC15,AF15,E16,H16,K16,N16,Q16,T16,W16,Z16,AC16,AF16))</f>
        <v>21</v>
      </c>
      <c r="AL15" s="291"/>
      <c r="AM15" s="294">
        <f>IF(AND(G15="",J15="",M15="",P15="",S15="",V15="",Y15="",AB15="",AE15="",AH15="",G16="",J16="",M16="",P16="",S16="",V16="",Y16="",AB16="",AE16="",AH16=""),"",SUM(G15,J15,M15,P15,S15,V15,Y15,AB15,AE15,AH15,G16,J16,M16,P16,S16,V16,Y16,AB16,AE16,AH16))</f>
        <v>22</v>
      </c>
      <c r="AN15" s="291"/>
      <c r="AO15" s="294">
        <f>IF(AND(AK15="",AM15=""),"",(AK15-AM15))</f>
        <v>-1</v>
      </c>
      <c r="AP15" s="302"/>
      <c r="AQ15" s="286"/>
      <c r="AR15" s="287"/>
      <c r="AS15" s="290">
        <f>IF(AND(F15="",I15="",L15="",O15="",R15="",U15="",X15="",AA15="",AD15="",AG15="",F16="",I16="",L16="",O16="",R16="",U16="",X16="",AA16="",AD16="",AG16=""),"",COUNTIF(E15:AH16,"○"))</f>
        <v>7</v>
      </c>
      <c r="AT15" s="291"/>
      <c r="AU15" s="294">
        <f>IF(AND(F15="",I15="",L15="",O15="",R15="",U15="",X15="",AA15="",AD15="",AG15="",F16="",I16="",L16="",O16="",R16="",U16="",X16="",AA16="",AD16="",AG16=""),"",COUNTIF(E15:AH16,"●"))</f>
        <v>5</v>
      </c>
      <c r="AV15" s="291"/>
      <c r="AW15" s="294">
        <f>IF(AND(F15="",I15="",L15="",O15="",R15="",U15="",X15="",AA15="",AD15="",AG15="",F16="",I16="",L16="",O16="",R16="",U16="",X16="",AA16="",AD16="",AG16=""),"",COUNTIF(E15:AH16,"△"))</f>
        <v>2</v>
      </c>
      <c r="AX15" s="291"/>
      <c r="AY15" s="294">
        <f>IF(AND(F15="",I15="",L15="",O15="",R15="",U15="",X15="",AA15="",AD15="",AG15="",F16="",I16="",L16="",O16="",R16="",U16="",X16="",AA16="",AD16="",AG16=""),"",SUM(COUNTIF(E15:AH16,{"○","●","△"})))</f>
        <v>14</v>
      </c>
      <c r="AZ15" s="296"/>
      <c r="BA15" s="263"/>
      <c r="BB15" s="264"/>
      <c r="BC15" s="264"/>
      <c r="BD15" s="264"/>
      <c r="BE15" s="264"/>
      <c r="BF15" s="265"/>
    </row>
    <row r="16" spans="1:58" ht="20.100000000000001" customHeight="1">
      <c r="A16" s="220"/>
      <c r="B16" s="221"/>
      <c r="C16" s="221"/>
      <c r="D16" s="222"/>
      <c r="E16" s="36">
        <f>IF(S8="","",S8)</f>
        <v>1</v>
      </c>
      <c r="F16" s="25" t="str">
        <f t="shared" si="7"/>
        <v>○</v>
      </c>
      <c r="G16" s="37">
        <f>IF(Q8="","",Q8)</f>
        <v>0</v>
      </c>
      <c r="H16" s="36">
        <f>IF(S10="","",S10)</f>
        <v>1</v>
      </c>
      <c r="I16" s="25" t="str">
        <f t="shared" si="8"/>
        <v>●</v>
      </c>
      <c r="J16" s="37">
        <f>IF(Q10="","",Q10)</f>
        <v>6</v>
      </c>
      <c r="K16" s="36">
        <f>IF(S12="","",S12)</f>
        <v>1</v>
      </c>
      <c r="L16" s="25" t="str">
        <f t="shared" si="9"/>
        <v>●</v>
      </c>
      <c r="M16" s="37">
        <f>IF(Q12="","",Q12)</f>
        <v>3</v>
      </c>
      <c r="N16" s="36">
        <f>IF(S14="","",S14)</f>
        <v>1</v>
      </c>
      <c r="O16" s="25" t="str">
        <f t="shared" si="10"/>
        <v>○</v>
      </c>
      <c r="P16" s="37">
        <f>IF(Q14="","",Q14)</f>
        <v>0</v>
      </c>
      <c r="Q16" s="300"/>
      <c r="R16" s="300"/>
      <c r="S16" s="301"/>
      <c r="T16" s="24">
        <v>1</v>
      </c>
      <c r="U16" s="25" t="str">
        <f t="shared" si="2"/>
        <v>○</v>
      </c>
      <c r="V16" s="26">
        <v>0</v>
      </c>
      <c r="W16" s="27"/>
      <c r="X16" s="25" t="str">
        <f t="shared" si="3"/>
        <v/>
      </c>
      <c r="Y16" s="28"/>
      <c r="Z16" s="27"/>
      <c r="AA16" s="25" t="str">
        <f t="shared" si="4"/>
        <v/>
      </c>
      <c r="AB16" s="28"/>
      <c r="AC16" s="27"/>
      <c r="AD16" s="25" t="str">
        <f t="shared" si="5"/>
        <v/>
      </c>
      <c r="AE16" s="28"/>
      <c r="AF16" s="27"/>
      <c r="AG16" s="25" t="str">
        <f t="shared" si="6"/>
        <v/>
      </c>
      <c r="AH16" s="7"/>
      <c r="AI16" s="292"/>
      <c r="AJ16" s="293"/>
      <c r="AK16" s="295"/>
      <c r="AL16" s="293"/>
      <c r="AM16" s="295"/>
      <c r="AN16" s="293"/>
      <c r="AO16" s="295"/>
      <c r="AP16" s="303"/>
      <c r="AQ16" s="288"/>
      <c r="AR16" s="289"/>
      <c r="AS16" s="292"/>
      <c r="AT16" s="293"/>
      <c r="AU16" s="295"/>
      <c r="AV16" s="293"/>
      <c r="AW16" s="295"/>
      <c r="AX16" s="293"/>
      <c r="AY16" s="295"/>
      <c r="AZ16" s="297"/>
      <c r="BA16" s="279"/>
      <c r="BB16" s="280"/>
      <c r="BC16" s="280"/>
      <c r="BD16" s="280"/>
      <c r="BE16" s="280"/>
      <c r="BF16" s="281"/>
    </row>
    <row r="17" spans="1:58" ht="20.100000000000001" customHeight="1">
      <c r="A17" s="196" t="s">
        <v>6</v>
      </c>
      <c r="B17" s="197"/>
      <c r="C17" s="197"/>
      <c r="D17" s="198"/>
      <c r="E17" s="29">
        <f>IF(V7="","",V7)</f>
        <v>1</v>
      </c>
      <c r="F17" s="30" t="str">
        <f t="shared" si="7"/>
        <v>●</v>
      </c>
      <c r="G17" s="31">
        <f>IF(T7="","",T7)</f>
        <v>3</v>
      </c>
      <c r="H17" s="29">
        <f>IF(V9="","",V9)</f>
        <v>0</v>
      </c>
      <c r="I17" s="30" t="str">
        <f t="shared" si="8"/>
        <v>●</v>
      </c>
      <c r="J17" s="31">
        <f>IF(T9="","",T9)</f>
        <v>1</v>
      </c>
      <c r="K17" s="29">
        <f>IF(V11="","",V11)</f>
        <v>1</v>
      </c>
      <c r="L17" s="30" t="str">
        <f t="shared" si="9"/>
        <v>●</v>
      </c>
      <c r="M17" s="31">
        <f>IF(T11="","",T11)</f>
        <v>2</v>
      </c>
      <c r="N17" s="29">
        <f>IF(V13="","",V13)</f>
        <v>1</v>
      </c>
      <c r="O17" s="30" t="str">
        <f t="shared" si="10"/>
        <v>●</v>
      </c>
      <c r="P17" s="31">
        <f>IF(T13="","",T13)</f>
        <v>2</v>
      </c>
      <c r="Q17" s="38">
        <f>IF(V15="","",V15)</f>
        <v>0</v>
      </c>
      <c r="R17" s="39" t="str">
        <f t="shared" ref="R17:R26" si="11">IF(Q17="","",IF(Q17=S17,"△",IF(Q17&gt;S17,"○","●")))</f>
        <v>●</v>
      </c>
      <c r="S17" s="31">
        <f>IF(T15="","",T15)</f>
        <v>4</v>
      </c>
      <c r="T17" s="298"/>
      <c r="U17" s="298"/>
      <c r="V17" s="299"/>
      <c r="W17" s="34">
        <v>4</v>
      </c>
      <c r="X17" s="30" t="str">
        <f t="shared" si="3"/>
        <v>○</v>
      </c>
      <c r="Y17" s="35">
        <v>0</v>
      </c>
      <c r="Z17" s="34">
        <v>5</v>
      </c>
      <c r="AA17" s="30" t="str">
        <f t="shared" si="4"/>
        <v>○</v>
      </c>
      <c r="AB17" s="35">
        <v>0</v>
      </c>
      <c r="AC17" s="34">
        <v>0</v>
      </c>
      <c r="AD17" s="30" t="str">
        <f t="shared" si="5"/>
        <v>●</v>
      </c>
      <c r="AE17" s="35">
        <v>3</v>
      </c>
      <c r="AF17" s="34">
        <v>1</v>
      </c>
      <c r="AG17" s="30" t="str">
        <f t="shared" si="6"/>
        <v>●</v>
      </c>
      <c r="AH17" s="10">
        <v>2</v>
      </c>
      <c r="AI17" s="290">
        <f>IF(AND(AS17="",AU17="",AW17=""),"",SUM(AS17*3+AU17*0+AW17*1))</f>
        <v>10</v>
      </c>
      <c r="AJ17" s="291"/>
      <c r="AK17" s="294">
        <f>IF(AND(E17="",H17="",K17="",N17="",Q17="",T17="",W17="",Z17="",AC17="",AF17="",E18="",H18="",K18="",N18="",Q18="",T18="",W18="",Z18="",AC18="",AF18=""),"",SUM(E17,H17,K17,N17,Q17,T17,W17,Z17,AC17,AF17,E18,H18,K18,N18,Q18,T18,W18,Z18,AC18,AF18))</f>
        <v>16</v>
      </c>
      <c r="AL17" s="291"/>
      <c r="AM17" s="294">
        <f>IF(AND(G17="",J17="",M17="",P17="",S17="",V17="",Y17="",AB17="",AE17="",AH17="",G18="",J18="",M18="",P18="",S18="",V18="",Y18="",AB18="",AE18="",AH18=""),"",SUM(G17,J17,M17,P17,S17,V17,Y17,AB17,AE17,AH17,G18,J18,M18,P18,S18,V18,Y18,AB18,AE18,AH18))</f>
        <v>23</v>
      </c>
      <c r="AN17" s="291"/>
      <c r="AO17" s="294">
        <f>IF(AND(AK17="",AM17=""),"",(AK17-AM17))</f>
        <v>-7</v>
      </c>
      <c r="AP17" s="302"/>
      <c r="AQ17" s="286"/>
      <c r="AR17" s="287"/>
      <c r="AS17" s="290">
        <f>IF(AND(F17="",I17="",L17="",O17="",R17="",U17="",X17="",AA17="",AD17="",AG17="",F18="",I18="",L18="",O18="",R18="",U18="",X18="",AA18="",AD18="",AG18=""),"",COUNTIF(E17:AH18,"○"))</f>
        <v>3</v>
      </c>
      <c r="AT17" s="291"/>
      <c r="AU17" s="294">
        <f>IF(AND(F17="",I17="",L17="",O17="",R17="",U17="",X17="",AA17="",AD17="",AG17="",F18="",I18="",L18="",O18="",R18="",U18="",X18="",AA18="",AD18="",AG18=""),"",COUNTIF(E17:AH18,"●"))</f>
        <v>9</v>
      </c>
      <c r="AV17" s="291"/>
      <c r="AW17" s="294">
        <f>IF(AND(F17="",I17="",L17="",O17="",R17="",U17="",X17="",AA17="",AD17="",AG17="",F18="",I18="",L18="",O18="",R18="",U18="",X18="",AA18="",AD18="",AG18=""),"",COUNTIF(E17:AH18,"△"))</f>
        <v>1</v>
      </c>
      <c r="AX17" s="291"/>
      <c r="AY17" s="294">
        <f>IF(AND(F17="",I17="",L17="",O17="",R17="",U17="",X17="",AA17="",AD17="",AG17="",F18="",I18="",L18="",O18="",R18="",U18="",X18="",AA18="",AD18="",AG18=""),"",SUM(COUNTIF(E17:AH18,{"○","●","△"})))</f>
        <v>13</v>
      </c>
      <c r="AZ17" s="296"/>
      <c r="BA17" s="263"/>
      <c r="BB17" s="264"/>
      <c r="BC17" s="264"/>
      <c r="BD17" s="264"/>
      <c r="BE17" s="264"/>
      <c r="BF17" s="265"/>
    </row>
    <row r="18" spans="1:58" ht="20.100000000000001" customHeight="1">
      <c r="A18" s="220"/>
      <c r="B18" s="221"/>
      <c r="C18" s="221"/>
      <c r="D18" s="222"/>
      <c r="E18" s="36" t="str">
        <f>IF(V8="","",V8)</f>
        <v/>
      </c>
      <c r="F18" s="25" t="str">
        <f t="shared" si="7"/>
        <v/>
      </c>
      <c r="G18" s="37" t="str">
        <f>IF(T8="","",T8)</f>
        <v/>
      </c>
      <c r="H18" s="36" t="str">
        <f>IF(V10="","",V10)</f>
        <v/>
      </c>
      <c r="I18" s="25" t="str">
        <f t="shared" si="8"/>
        <v/>
      </c>
      <c r="J18" s="37" t="str">
        <f>IF(T10="","",T10)</f>
        <v/>
      </c>
      <c r="K18" s="36">
        <f>IF(V12="","",V12)</f>
        <v>0</v>
      </c>
      <c r="L18" s="25" t="str">
        <f t="shared" si="9"/>
        <v>●</v>
      </c>
      <c r="M18" s="37">
        <f>IF(T12="","",T12)</f>
        <v>3</v>
      </c>
      <c r="N18" s="36" t="str">
        <f>IF(V14="","",V14)</f>
        <v/>
      </c>
      <c r="O18" s="25" t="str">
        <f t="shared" si="10"/>
        <v/>
      </c>
      <c r="P18" s="37" t="str">
        <f>IF(T14="","",T14)</f>
        <v/>
      </c>
      <c r="Q18" s="36">
        <f>IF(V16="","",V16)</f>
        <v>0</v>
      </c>
      <c r="R18" s="25" t="str">
        <f t="shared" si="11"/>
        <v>●</v>
      </c>
      <c r="S18" s="37">
        <f>IF(T16="","",T16)</f>
        <v>1</v>
      </c>
      <c r="T18" s="300"/>
      <c r="U18" s="300"/>
      <c r="V18" s="301"/>
      <c r="W18" s="27">
        <v>1</v>
      </c>
      <c r="X18" s="25" t="str">
        <f t="shared" si="3"/>
        <v>○</v>
      </c>
      <c r="Y18" s="28">
        <v>0</v>
      </c>
      <c r="Z18" s="27"/>
      <c r="AA18" s="25" t="str">
        <f t="shared" si="4"/>
        <v/>
      </c>
      <c r="AB18" s="28"/>
      <c r="AC18" s="27"/>
      <c r="AD18" s="25" t="str">
        <f t="shared" si="5"/>
        <v/>
      </c>
      <c r="AE18" s="28"/>
      <c r="AF18" s="27">
        <v>2</v>
      </c>
      <c r="AG18" s="25" t="str">
        <f t="shared" si="6"/>
        <v>△</v>
      </c>
      <c r="AH18" s="7">
        <v>2</v>
      </c>
      <c r="AI18" s="292"/>
      <c r="AJ18" s="293"/>
      <c r="AK18" s="295"/>
      <c r="AL18" s="293"/>
      <c r="AM18" s="295"/>
      <c r="AN18" s="293"/>
      <c r="AO18" s="295"/>
      <c r="AP18" s="303"/>
      <c r="AQ18" s="288"/>
      <c r="AR18" s="289"/>
      <c r="AS18" s="292"/>
      <c r="AT18" s="293"/>
      <c r="AU18" s="295"/>
      <c r="AV18" s="293"/>
      <c r="AW18" s="295"/>
      <c r="AX18" s="293"/>
      <c r="AY18" s="295"/>
      <c r="AZ18" s="297"/>
      <c r="BA18" s="279"/>
      <c r="BB18" s="280"/>
      <c r="BC18" s="280"/>
      <c r="BD18" s="280"/>
      <c r="BE18" s="280"/>
      <c r="BF18" s="281"/>
    </row>
    <row r="19" spans="1:58" ht="20.100000000000001" customHeight="1">
      <c r="A19" s="196" t="s">
        <v>7</v>
      </c>
      <c r="B19" s="197"/>
      <c r="C19" s="197"/>
      <c r="D19" s="198"/>
      <c r="E19" s="11">
        <f>IF(Y7="","",Y7)</f>
        <v>0</v>
      </c>
      <c r="F19" s="30" t="str">
        <f t="shared" si="7"/>
        <v>●</v>
      </c>
      <c r="G19" s="43">
        <f>IF(W7="","",W7)</f>
        <v>14</v>
      </c>
      <c r="H19" s="11">
        <f>IF(Y9="","",Y9)</f>
        <v>0</v>
      </c>
      <c r="I19" s="30" t="str">
        <f t="shared" si="8"/>
        <v>●</v>
      </c>
      <c r="J19" s="43">
        <f>IF(W9="","",W9)</f>
        <v>15</v>
      </c>
      <c r="K19" s="11">
        <f>IF(Y11="","",Y11)</f>
        <v>0</v>
      </c>
      <c r="L19" s="30" t="str">
        <f t="shared" si="9"/>
        <v>●</v>
      </c>
      <c r="M19" s="43">
        <f>IF(W11="","",W11)</f>
        <v>14</v>
      </c>
      <c r="N19" s="11">
        <f>IF(Y13="","",Y13)</f>
        <v>2</v>
      </c>
      <c r="O19" s="30" t="str">
        <f t="shared" si="10"/>
        <v>●</v>
      </c>
      <c r="P19" s="43">
        <f>IF(W13="","",W13)</f>
        <v>3</v>
      </c>
      <c r="Q19" s="11">
        <f>IF(Y15="","",Y15)</f>
        <v>0</v>
      </c>
      <c r="R19" s="30" t="str">
        <f t="shared" si="11"/>
        <v>●</v>
      </c>
      <c r="S19" s="43">
        <f>IF(W15="","",W15)</f>
        <v>4</v>
      </c>
      <c r="T19" s="44">
        <f>IF(Y17="","",Y17)</f>
        <v>0</v>
      </c>
      <c r="U19" s="39" t="str">
        <f t="shared" ref="U19:U26" si="12">IF(T19="","",IF(T19=V19,"△",IF(T19&gt;V19,"○","●")))</f>
        <v>●</v>
      </c>
      <c r="V19" s="43">
        <f>IF(W17="","",W17)</f>
        <v>4</v>
      </c>
      <c r="W19" s="269"/>
      <c r="X19" s="269"/>
      <c r="Y19" s="282"/>
      <c r="Z19" s="34">
        <v>5</v>
      </c>
      <c r="AA19" s="30" t="str">
        <f t="shared" si="4"/>
        <v>○</v>
      </c>
      <c r="AB19" s="35">
        <v>0</v>
      </c>
      <c r="AC19" s="34">
        <v>2</v>
      </c>
      <c r="AD19" s="30" t="str">
        <f t="shared" si="5"/>
        <v>●</v>
      </c>
      <c r="AE19" s="35">
        <v>5</v>
      </c>
      <c r="AF19" s="34">
        <v>2</v>
      </c>
      <c r="AG19" s="30" t="str">
        <f t="shared" si="6"/>
        <v>●</v>
      </c>
      <c r="AH19" s="10">
        <v>7</v>
      </c>
      <c r="AI19" s="255">
        <f>IF(AND(AS19="",AU19="",AW19=""),"",SUM(AS19*3+AU19*0+AW19*1))</f>
        <v>3</v>
      </c>
      <c r="AJ19" s="256"/>
      <c r="AK19" s="259">
        <f>IF(AND(E19="",H19="",K19="",N19="",Q19="",T19="",W19="",Z19="",AC19="",AF19="",E20="",H20="",K20="",N20="",Q20="",T20="",W20="",Z20="",AC20="",AF20=""),"",SUM(E19,H19,K19,N19,Q19,T19,W19,Z19,AC19,AF19,E20,H20,K20,N20,Q20,T20,W20,Z20,AC20,AF20))</f>
        <v>11</v>
      </c>
      <c r="AL19" s="256"/>
      <c r="AM19" s="259">
        <f>IF(AND(G19="",J19="",M19="",P19="",S19="",V19="",Y19="",AB19="",AE19="",AH19="",G20="",J20="",M20="",P20="",S20="",V20="",Y20="",AB20="",AE20="",AH20=""),"",SUM(G19,J19,M19,P19,S19,V19,Y19,AB19,AE19,AH19,G20,J20,M20,P20,S20,V20,Y20,AB20,AE20,AH20))</f>
        <v>101</v>
      </c>
      <c r="AN19" s="256"/>
      <c r="AO19" s="259">
        <f>IF(AND(AK19="",AM19=""),"",(AK19-AM19))</f>
        <v>-90</v>
      </c>
      <c r="AP19" s="271"/>
      <c r="AQ19" s="251"/>
      <c r="AR19" s="252"/>
      <c r="AS19" s="255">
        <f>IF(AND(F19="",I19="",L19="",O19="",R19="",U19="",X19="",AA19="",AD19="",AG19="",F20="",I20="",L20="",O20="",R20="",U20="",X20="",AA20="",AD20="",AG20=""),"",COUNTIF(E19:AH20,"○"))</f>
        <v>1</v>
      </c>
      <c r="AT19" s="256"/>
      <c r="AU19" s="259">
        <f>IF(AND(F19="",I19="",L19="",O19="",R19="",U19="",X19="",AA19="",AD19="",AG19="",F20="",I20="",L20="",O20="",R20="",U20="",X20="",AA20="",AD20="",AG20=""),"",COUNTIF(E19:AH20,"●"))</f>
        <v>11</v>
      </c>
      <c r="AV19" s="256"/>
      <c r="AW19" s="259">
        <f>IF(AND(F19="",I19="",L19="",O19="",R19="",U19="",X19="",AA19="",AD19="",AG19="",F20="",I20="",L20="",O20="",R20="",U20="",X20="",AA20="",AD20="",AG20=""),"",COUNTIF(E19:AH20,"△"))</f>
        <v>0</v>
      </c>
      <c r="AX19" s="256"/>
      <c r="AY19" s="259">
        <f>IF(AND(F19="",I19="",L19="",O19="",R19="",U19="",X19="",AA19="",AD19="",AG19="",F20="",I20="",L20="",O20="",R20="",U20="",X20="",AA20="",AD20="",AG20=""),"",SUM(COUNTIF(E19:AH20,{"○","●","△"})))</f>
        <v>12</v>
      </c>
      <c r="AZ19" s="261"/>
      <c r="BA19" s="263"/>
      <c r="BB19" s="264"/>
      <c r="BC19" s="264"/>
      <c r="BD19" s="264"/>
      <c r="BE19" s="264"/>
      <c r="BF19" s="265"/>
    </row>
    <row r="20" spans="1:58" ht="20.100000000000001" customHeight="1">
      <c r="A20" s="220"/>
      <c r="B20" s="221"/>
      <c r="C20" s="221"/>
      <c r="D20" s="222"/>
      <c r="E20" s="45" t="str">
        <f>IF(Y8="","",Y8)</f>
        <v/>
      </c>
      <c r="F20" s="25" t="str">
        <f t="shared" si="7"/>
        <v/>
      </c>
      <c r="G20" s="46" t="str">
        <f>IF(W8="","",W8)</f>
        <v/>
      </c>
      <c r="H20" s="45">
        <f>IF(Y10="","",Y10)</f>
        <v>0</v>
      </c>
      <c r="I20" s="25" t="str">
        <f t="shared" si="8"/>
        <v>●</v>
      </c>
      <c r="J20" s="46">
        <f>IF(W10="","",W10)</f>
        <v>26</v>
      </c>
      <c r="K20" s="45" t="str">
        <f>IF(Y12="","",Y12)</f>
        <v/>
      </c>
      <c r="L20" s="25" t="str">
        <f t="shared" si="9"/>
        <v/>
      </c>
      <c r="M20" s="46" t="str">
        <f>IF(W12="","",W12)</f>
        <v/>
      </c>
      <c r="N20" s="45" t="str">
        <f>IF(Y14="","",Y14)</f>
        <v/>
      </c>
      <c r="O20" s="25" t="str">
        <f t="shared" si="10"/>
        <v/>
      </c>
      <c r="P20" s="46" t="str">
        <f>IF(W14="","",W14)</f>
        <v/>
      </c>
      <c r="Q20" s="45" t="str">
        <f>IF(Y16="","",Y16)</f>
        <v/>
      </c>
      <c r="R20" s="25" t="str">
        <f t="shared" si="11"/>
        <v/>
      </c>
      <c r="S20" s="46" t="str">
        <f>IF(W16="","",W16)</f>
        <v/>
      </c>
      <c r="T20" s="45">
        <f>IF(Y18="","",Y18)</f>
        <v>0</v>
      </c>
      <c r="U20" s="25" t="str">
        <f t="shared" si="12"/>
        <v>●</v>
      </c>
      <c r="V20" s="46">
        <f>IF(W18="","",W18)</f>
        <v>1</v>
      </c>
      <c r="W20" s="283"/>
      <c r="X20" s="283"/>
      <c r="Y20" s="284"/>
      <c r="Z20" s="27"/>
      <c r="AA20" s="25" t="str">
        <f t="shared" si="4"/>
        <v/>
      </c>
      <c r="AB20" s="28"/>
      <c r="AC20" s="27">
        <v>0</v>
      </c>
      <c r="AD20" s="25" t="str">
        <f t="shared" si="5"/>
        <v>●</v>
      </c>
      <c r="AE20" s="28">
        <v>8</v>
      </c>
      <c r="AF20" s="27"/>
      <c r="AG20" s="25" t="str">
        <f t="shared" si="6"/>
        <v/>
      </c>
      <c r="AH20" s="7"/>
      <c r="AI20" s="275"/>
      <c r="AJ20" s="276"/>
      <c r="AK20" s="277"/>
      <c r="AL20" s="276"/>
      <c r="AM20" s="277"/>
      <c r="AN20" s="276"/>
      <c r="AO20" s="277"/>
      <c r="AP20" s="285"/>
      <c r="AQ20" s="273"/>
      <c r="AR20" s="274"/>
      <c r="AS20" s="275"/>
      <c r="AT20" s="276"/>
      <c r="AU20" s="277"/>
      <c r="AV20" s="276"/>
      <c r="AW20" s="277"/>
      <c r="AX20" s="276"/>
      <c r="AY20" s="277"/>
      <c r="AZ20" s="278"/>
      <c r="BA20" s="279"/>
      <c r="BB20" s="280"/>
      <c r="BC20" s="280"/>
      <c r="BD20" s="280"/>
      <c r="BE20" s="280"/>
      <c r="BF20" s="281"/>
    </row>
    <row r="21" spans="1:58" ht="20.100000000000001" customHeight="1">
      <c r="A21" s="196" t="s">
        <v>9</v>
      </c>
      <c r="B21" s="197"/>
      <c r="C21" s="197"/>
      <c r="D21" s="198"/>
      <c r="E21" s="11">
        <f>IF(AB7="","",AB7)</f>
        <v>0</v>
      </c>
      <c r="F21" s="30" t="str">
        <f t="shared" si="7"/>
        <v>●</v>
      </c>
      <c r="G21" s="43">
        <f>IF(Z7="","",Z7)</f>
        <v>8</v>
      </c>
      <c r="H21" s="11">
        <f>IF(AB9="","",AB9)</f>
        <v>0</v>
      </c>
      <c r="I21" s="30" t="str">
        <f t="shared" si="8"/>
        <v>●</v>
      </c>
      <c r="J21" s="43">
        <f>IF(Z9="","",Z9)</f>
        <v>14</v>
      </c>
      <c r="K21" s="11">
        <f>IF(AB11="","",AB11)</f>
        <v>0</v>
      </c>
      <c r="L21" s="30" t="str">
        <f t="shared" si="9"/>
        <v>●</v>
      </c>
      <c r="M21" s="43">
        <f>IF(Z11="","",Z11)</f>
        <v>3</v>
      </c>
      <c r="N21" s="11">
        <f>IF(AB13="","",AB13)</f>
        <v>1</v>
      </c>
      <c r="O21" s="30" t="str">
        <f t="shared" si="10"/>
        <v>●</v>
      </c>
      <c r="P21" s="43">
        <f>IF(Z13="","",Z13)</f>
        <v>3</v>
      </c>
      <c r="Q21" s="11">
        <f>IF(AB15="","",AB15)</f>
        <v>0</v>
      </c>
      <c r="R21" s="30" t="str">
        <f t="shared" si="11"/>
        <v>●</v>
      </c>
      <c r="S21" s="43">
        <f>IF(Z15="","",Z15)</f>
        <v>5</v>
      </c>
      <c r="T21" s="11">
        <f>IF(AB17="","",AB17)</f>
        <v>0</v>
      </c>
      <c r="U21" s="30" t="str">
        <f t="shared" si="12"/>
        <v>●</v>
      </c>
      <c r="V21" s="43">
        <f>IF(Z17="","",Z17)</f>
        <v>5</v>
      </c>
      <c r="W21" s="44">
        <f>IF(AB19="","",AB19)</f>
        <v>0</v>
      </c>
      <c r="X21" s="39" t="str">
        <f t="shared" ref="X21:X26" si="13">IF(W21="","",IF(W21=Y21,"△",IF(W21&gt;Y21,"○","●")))</f>
        <v>●</v>
      </c>
      <c r="Y21" s="43">
        <f>IF(Z19="","",Z19)</f>
        <v>5</v>
      </c>
      <c r="Z21" s="269"/>
      <c r="AA21" s="269"/>
      <c r="AB21" s="282"/>
      <c r="AC21" s="34">
        <v>0</v>
      </c>
      <c r="AD21" s="30" t="str">
        <f t="shared" si="5"/>
        <v>●</v>
      </c>
      <c r="AE21" s="35">
        <v>4</v>
      </c>
      <c r="AF21" s="34">
        <v>1</v>
      </c>
      <c r="AG21" s="30" t="str">
        <f t="shared" si="6"/>
        <v>●</v>
      </c>
      <c r="AH21" s="10">
        <v>4</v>
      </c>
      <c r="AI21" s="255">
        <f>IF(AND(AS21="",AU21="",AW21=""),"",SUM(AS21*3+AU21*0+AW21*1))</f>
        <v>0</v>
      </c>
      <c r="AJ21" s="256"/>
      <c r="AK21" s="259">
        <f>IF(AND(E21="",H21="",K21="",N21="",Q21="",T21="",W21="",Z21="",AC21="",AF21="",E22="",H22="",K22="",N22="",Q22="",T22="",W22="",Z22="",AC22="",AF22=""),"",SUM(E21,H21,K21,N21,Q21,T21,W21,Z21,AC21,AF21,E22,H22,K22,N22,Q22,T22,W22,Z22,AC22,AF22))</f>
        <v>2</v>
      </c>
      <c r="AL21" s="256"/>
      <c r="AM21" s="259">
        <f>IF(AND(G21="",J21="",M21="",P21="",S21="",V21="",Y21="",AB21="",AE21="",AH21="",G22="",J22="",M22="",P22="",S22="",V22="",Y22="",AB22="",AE22="",AH22=""),"",SUM(G21,J21,M21,P21,S21,V21,Y21,AB21,AE21,AH21,G22,J22,M22,P22,S22,V22,Y22,AB22,AE22,AH22))</f>
        <v>59</v>
      </c>
      <c r="AN21" s="256"/>
      <c r="AO21" s="259">
        <f>IF(AND(AK21="",AM21=""),"",(AK21-AM21))</f>
        <v>-57</v>
      </c>
      <c r="AP21" s="271"/>
      <c r="AQ21" s="251"/>
      <c r="AR21" s="252"/>
      <c r="AS21" s="255">
        <f>IF(AND(F21="",I21="",L21="",O21="",R21="",U21="",X21="",AA21="",AD21="",AG21="",F22="",I22="",L22="",O22="",R22="",U22="",X22="",AA22="",AD22="",AG22=""),"",COUNTIF(E21:AH22,"○"))</f>
        <v>0</v>
      </c>
      <c r="AT21" s="256"/>
      <c r="AU21" s="259">
        <f>IF(AND(F21="",I21="",L21="",O21="",R21="",U21="",X21="",AA21="",AD21="",AG21="",F22="",I22="",L22="",O22="",R22="",U22="",X22="",AA22="",AD22="",AG22=""),"",COUNTIF(E21:AH22,"●"))</f>
        <v>10</v>
      </c>
      <c r="AV21" s="256"/>
      <c r="AW21" s="259">
        <f>IF(AND(F21="",I21="",L21="",O21="",R21="",U21="",X21="",AA21="",AD21="",AG21="",F22="",I22="",L22="",O22="",R22="",U22="",X22="",AA22="",AD22="",AG22=""),"",COUNTIF(E21:AH22,"△"))</f>
        <v>0</v>
      </c>
      <c r="AX21" s="256"/>
      <c r="AY21" s="259">
        <f>IF(AND(F21="",I21="",L21="",O21="",R21="",U21="",X21="",AA21="",AD21="",AG21="",F22="",I22="",L22="",O22="",R22="",U22="",X22="",AA22="",AD22="",AG22=""),"",SUM(COUNTIF(E21:AH22,{"○","●","△"})))</f>
        <v>10</v>
      </c>
      <c r="AZ21" s="261"/>
      <c r="BA21" s="263"/>
      <c r="BB21" s="264"/>
      <c r="BC21" s="264"/>
      <c r="BD21" s="264"/>
      <c r="BE21" s="264"/>
      <c r="BF21" s="265"/>
    </row>
    <row r="22" spans="1:58" ht="20.100000000000001" customHeight="1">
      <c r="A22" s="220"/>
      <c r="B22" s="221"/>
      <c r="C22" s="221"/>
      <c r="D22" s="222"/>
      <c r="E22" s="45" t="str">
        <f>IF(AB8="","",AB8)</f>
        <v/>
      </c>
      <c r="F22" s="25" t="str">
        <f t="shared" si="7"/>
        <v/>
      </c>
      <c r="G22" s="46" t="str">
        <f>IF(Z8="","",Z8)</f>
        <v/>
      </c>
      <c r="H22" s="45" t="str">
        <f>IF(AB10="","",AB10)</f>
        <v/>
      </c>
      <c r="I22" s="25" t="str">
        <f t="shared" si="8"/>
        <v/>
      </c>
      <c r="J22" s="46" t="str">
        <f>IF(Z10="","",Z10)</f>
        <v/>
      </c>
      <c r="K22" s="45" t="str">
        <f>IF(AB12="","",AB12)</f>
        <v/>
      </c>
      <c r="L22" s="25" t="str">
        <f t="shared" si="9"/>
        <v/>
      </c>
      <c r="M22" s="46" t="str">
        <f>IF(Z12="","",Z12)</f>
        <v/>
      </c>
      <c r="N22" s="45" t="str">
        <f>IF(AB14="","",AB14)</f>
        <v/>
      </c>
      <c r="O22" s="25" t="str">
        <f t="shared" si="10"/>
        <v/>
      </c>
      <c r="P22" s="46" t="str">
        <f>IF(Z14="","",Z14)</f>
        <v/>
      </c>
      <c r="Q22" s="45" t="str">
        <f>IF(AB16="","",AB16)</f>
        <v/>
      </c>
      <c r="R22" s="25" t="str">
        <f t="shared" si="11"/>
        <v/>
      </c>
      <c r="S22" s="46" t="str">
        <f>IF(Z16="","",Z16)</f>
        <v/>
      </c>
      <c r="T22" s="45" t="str">
        <f>IF(AB18="","",AB18)</f>
        <v/>
      </c>
      <c r="U22" s="25" t="str">
        <f t="shared" si="12"/>
        <v/>
      </c>
      <c r="V22" s="46" t="str">
        <f>IF(Z18="","",Z18)</f>
        <v/>
      </c>
      <c r="W22" s="45" t="str">
        <f>IF(AB20="","",AB20)</f>
        <v/>
      </c>
      <c r="X22" s="25" t="str">
        <f t="shared" si="13"/>
        <v/>
      </c>
      <c r="Y22" s="46" t="str">
        <f>IF(Z20="","",Z20)</f>
        <v/>
      </c>
      <c r="Z22" s="283"/>
      <c r="AA22" s="283"/>
      <c r="AB22" s="284"/>
      <c r="AC22" s="27">
        <v>0</v>
      </c>
      <c r="AD22" s="25" t="str">
        <f t="shared" si="5"/>
        <v>●</v>
      </c>
      <c r="AE22" s="28">
        <v>8</v>
      </c>
      <c r="AF22" s="27"/>
      <c r="AG22" s="25" t="str">
        <f t="shared" si="6"/>
        <v/>
      </c>
      <c r="AH22" s="7"/>
      <c r="AI22" s="275"/>
      <c r="AJ22" s="276"/>
      <c r="AK22" s="277"/>
      <c r="AL22" s="276"/>
      <c r="AM22" s="277"/>
      <c r="AN22" s="276"/>
      <c r="AO22" s="277"/>
      <c r="AP22" s="285"/>
      <c r="AQ22" s="273"/>
      <c r="AR22" s="274"/>
      <c r="AS22" s="275"/>
      <c r="AT22" s="276"/>
      <c r="AU22" s="277"/>
      <c r="AV22" s="276"/>
      <c r="AW22" s="277"/>
      <c r="AX22" s="276"/>
      <c r="AY22" s="277"/>
      <c r="AZ22" s="278"/>
      <c r="BA22" s="279"/>
      <c r="BB22" s="280"/>
      <c r="BC22" s="280"/>
      <c r="BD22" s="280"/>
      <c r="BE22" s="280"/>
      <c r="BF22" s="281"/>
    </row>
    <row r="23" spans="1:58" ht="20.100000000000001" customHeight="1">
      <c r="A23" s="196" t="s">
        <v>24</v>
      </c>
      <c r="B23" s="197"/>
      <c r="C23" s="197"/>
      <c r="D23" s="198"/>
      <c r="E23" s="11">
        <f>IF(AE7="","",AE7)</f>
        <v>2</v>
      </c>
      <c r="F23" s="30" t="str">
        <f t="shared" si="7"/>
        <v>●</v>
      </c>
      <c r="G23" s="43">
        <f>IF(AC7="","",AC7)</f>
        <v>3</v>
      </c>
      <c r="H23" s="11">
        <f>IF(AE9="","",AE9)</f>
        <v>1</v>
      </c>
      <c r="I23" s="30" t="str">
        <f t="shared" si="8"/>
        <v>●</v>
      </c>
      <c r="J23" s="43">
        <f>IF(AC9="","",AC9)</f>
        <v>5</v>
      </c>
      <c r="K23" s="11">
        <f>IF(AE11="","",AE11)</f>
        <v>1</v>
      </c>
      <c r="L23" s="30" t="str">
        <f t="shared" si="9"/>
        <v>●</v>
      </c>
      <c r="M23" s="43">
        <f>IF(AC11="","",AC11)</f>
        <v>2</v>
      </c>
      <c r="N23" s="11">
        <f>IF(AE13="","",AE13)</f>
        <v>5</v>
      </c>
      <c r="O23" s="30" t="str">
        <f t="shared" si="10"/>
        <v>○</v>
      </c>
      <c r="P23" s="43">
        <f>IF(AC13="","",AC13)</f>
        <v>0</v>
      </c>
      <c r="Q23" s="11">
        <f>IF(AE15="","",AE15)</f>
        <v>2</v>
      </c>
      <c r="R23" s="30" t="str">
        <f t="shared" si="11"/>
        <v>○</v>
      </c>
      <c r="S23" s="43">
        <f>IF(AC15="","",AC15)</f>
        <v>0</v>
      </c>
      <c r="T23" s="11">
        <f>IF(AE17="","",AE17)</f>
        <v>3</v>
      </c>
      <c r="U23" s="30" t="str">
        <f t="shared" si="12"/>
        <v>○</v>
      </c>
      <c r="V23" s="43">
        <f>IF(AC17="","",AC17)</f>
        <v>0</v>
      </c>
      <c r="W23" s="11">
        <f>IF(AE19="","",AE19)</f>
        <v>5</v>
      </c>
      <c r="X23" s="30" t="str">
        <f t="shared" si="13"/>
        <v>○</v>
      </c>
      <c r="Y23" s="43">
        <f>IF(AC19="","",AC19)</f>
        <v>2</v>
      </c>
      <c r="Z23" s="44">
        <f>IF(AE21="","",AE21)</f>
        <v>4</v>
      </c>
      <c r="AA23" s="39" t="str">
        <f>IF(Z23="","",IF(Z23=AB23,"△",IF(Z23&gt;AB23,"○","●")))</f>
        <v>○</v>
      </c>
      <c r="AB23" s="43">
        <f>IF(AC21="","",AC21)</f>
        <v>0</v>
      </c>
      <c r="AC23" s="269"/>
      <c r="AD23" s="269"/>
      <c r="AE23" s="282"/>
      <c r="AF23" s="34">
        <v>4</v>
      </c>
      <c r="AG23" s="30" t="str">
        <f t="shared" si="6"/>
        <v>○</v>
      </c>
      <c r="AH23" s="10">
        <v>0</v>
      </c>
      <c r="AI23" s="255">
        <f>IF(AND(AS23="",AU23="",AW23=""),"",SUM(AS23*3+AU23*0+AW23*1))</f>
        <v>27</v>
      </c>
      <c r="AJ23" s="256"/>
      <c r="AK23" s="259">
        <f>IF(AND(E23="",H23="",K23="",N23="",Q23="",T23="",W23="",Z23="",AC23="",AF23="",E24="",H24="",K24="",N24="",Q24="",T24="",W24="",Z24="",AC24="",AF24=""),"",SUM(E23,H23,K23,N23,Q23,T23,W23,Z23,AC23,AF23,E24,H24,K24,N24,Q24,T24,W24,Z24,AC24,AF24))</f>
        <v>50</v>
      </c>
      <c r="AL23" s="256"/>
      <c r="AM23" s="259">
        <f>IF(AND(G23="",J23="",M23="",P23="",S23="",V23="",Y23="",AB23="",AE23="",AH23="",G24="",J24="",M24="",P24="",S24="",V24="",Y24="",AB24="",AE24="",AH24=""),"",SUM(G23,J23,M23,P23,S23,V23,Y23,AB23,AE23,AH23,G24,J24,M24,P24,S24,V24,Y24,AB24,AE24,AH24))</f>
        <v>19</v>
      </c>
      <c r="AN23" s="256"/>
      <c r="AO23" s="259">
        <f>IF(AND(AK23="",AM23=""),"",(AK23-AM23))</f>
        <v>31</v>
      </c>
      <c r="AP23" s="271"/>
      <c r="AQ23" s="251"/>
      <c r="AR23" s="252"/>
      <c r="AS23" s="255">
        <f>IF(AND(F23="",I23="",L23="",O23="",R23="",U23="",X23="",AA23="",AD23="",AG23="",F24="",I24="",L24="",O24="",R24="",U24="",X24="",AA24="",AD24="",AG24=""),"",COUNTIF(E23:AH24,"○"))</f>
        <v>9</v>
      </c>
      <c r="AT23" s="256"/>
      <c r="AU23" s="259">
        <f>IF(AND(F23="",I23="",L23="",O23="",R23="",U23="",X23="",AA23="",AD23="",AG23="",F24="",I24="",L24="",O24="",R24="",U24="",X24="",AA24="",AD24="",AG24=""),"",COUNTIF(E23:AH24,"●"))</f>
        <v>4</v>
      </c>
      <c r="AV23" s="256"/>
      <c r="AW23" s="259">
        <f>IF(AND(F23="",I23="",L23="",O23="",R23="",U23="",X23="",AA23="",AD23="",AG23="",F24="",I24="",L24="",O24="",R24="",U24="",X24="",AA24="",AD24="",AG24=""),"",COUNTIF(E23:AH24,"△"))</f>
        <v>0</v>
      </c>
      <c r="AX23" s="256"/>
      <c r="AY23" s="259">
        <f>IF(AND(F23="",I23="",L23="",O23="",R23="",U23="",X23="",AA23="",AD23="",AG23="",F24="",I24="",L24="",O24="",R24="",U24="",X24="",AA24="",AD24="",AG24=""),"",SUM(COUNTIF(E23:AH24,{"○","●","△"})))</f>
        <v>13</v>
      </c>
      <c r="AZ23" s="261"/>
      <c r="BA23" s="263"/>
      <c r="BB23" s="264"/>
      <c r="BC23" s="264"/>
      <c r="BD23" s="264"/>
      <c r="BE23" s="264"/>
      <c r="BF23" s="265"/>
    </row>
    <row r="24" spans="1:58" ht="20.100000000000001" customHeight="1" thickBot="1">
      <c r="A24" s="199"/>
      <c r="B24" s="200"/>
      <c r="C24" s="200"/>
      <c r="D24" s="201"/>
      <c r="E24" s="45" t="str">
        <f>IF(AE8="","",AE8)</f>
        <v/>
      </c>
      <c r="F24" s="25" t="str">
        <f t="shared" si="7"/>
        <v/>
      </c>
      <c r="G24" s="46" t="str">
        <f>IF(AC8="","",AC8)</f>
        <v/>
      </c>
      <c r="H24" s="45">
        <f>IF(AE10="","",AE10)</f>
        <v>0</v>
      </c>
      <c r="I24" s="25" t="str">
        <f t="shared" si="8"/>
        <v>●</v>
      </c>
      <c r="J24" s="46">
        <f>IF(AC10="","",AC10)</f>
        <v>4</v>
      </c>
      <c r="K24" s="45" t="str">
        <f>IF(AE12="","",AE12)</f>
        <v/>
      </c>
      <c r="L24" s="25" t="str">
        <f t="shared" si="9"/>
        <v/>
      </c>
      <c r="M24" s="46" t="str">
        <f>IF(AC12="","",AC12)</f>
        <v/>
      </c>
      <c r="N24" s="45" t="str">
        <f>IF(AE14="","",AE14)</f>
        <v/>
      </c>
      <c r="O24" s="25" t="str">
        <f t="shared" si="10"/>
        <v/>
      </c>
      <c r="P24" s="46" t="str">
        <f>IF(AC14="","",AC14)</f>
        <v/>
      </c>
      <c r="Q24" s="45" t="str">
        <f>IF(AE16="","",AE16)</f>
        <v/>
      </c>
      <c r="R24" s="25" t="str">
        <f t="shared" si="11"/>
        <v/>
      </c>
      <c r="S24" s="46" t="str">
        <f>IF(AC16="","",AC16)</f>
        <v/>
      </c>
      <c r="T24" s="45" t="str">
        <f>IF(AE18="","",AE18)</f>
        <v/>
      </c>
      <c r="U24" s="25" t="str">
        <f t="shared" si="12"/>
        <v/>
      </c>
      <c r="V24" s="46" t="str">
        <f>IF(AC18="","",AC18)</f>
        <v/>
      </c>
      <c r="W24" s="45">
        <f>IF(AE20="","",AE20)</f>
        <v>8</v>
      </c>
      <c r="X24" s="25" t="str">
        <f t="shared" si="13"/>
        <v>○</v>
      </c>
      <c r="Y24" s="46">
        <f>IF(AC20="","",AC20)</f>
        <v>0</v>
      </c>
      <c r="Z24" s="45">
        <f>IF(AE22="","",AE22)</f>
        <v>8</v>
      </c>
      <c r="AA24" s="25" t="str">
        <f>IF(Z24="","",IF(Z24=AB24,"△",IF(Z24&gt;AB24,"○","●")))</f>
        <v>○</v>
      </c>
      <c r="AB24" s="46">
        <f>IF(AC22="","",AC22)</f>
        <v>0</v>
      </c>
      <c r="AC24" s="283"/>
      <c r="AD24" s="283"/>
      <c r="AE24" s="284"/>
      <c r="AF24" s="27">
        <v>7</v>
      </c>
      <c r="AG24" s="25" t="str">
        <f t="shared" si="6"/>
        <v>○</v>
      </c>
      <c r="AH24" s="7">
        <v>3</v>
      </c>
      <c r="AI24" s="275"/>
      <c r="AJ24" s="276"/>
      <c r="AK24" s="277"/>
      <c r="AL24" s="276"/>
      <c r="AM24" s="277"/>
      <c r="AN24" s="276"/>
      <c r="AO24" s="277"/>
      <c r="AP24" s="285"/>
      <c r="AQ24" s="273"/>
      <c r="AR24" s="274"/>
      <c r="AS24" s="275"/>
      <c r="AT24" s="276"/>
      <c r="AU24" s="277"/>
      <c r="AV24" s="276"/>
      <c r="AW24" s="277"/>
      <c r="AX24" s="276"/>
      <c r="AY24" s="277"/>
      <c r="AZ24" s="278"/>
      <c r="BA24" s="279"/>
      <c r="BB24" s="280"/>
      <c r="BC24" s="280"/>
      <c r="BD24" s="280"/>
      <c r="BE24" s="280"/>
      <c r="BF24" s="281"/>
    </row>
    <row r="25" spans="1:58" ht="20.100000000000001" customHeight="1">
      <c r="A25" s="196" t="s">
        <v>8</v>
      </c>
      <c r="B25" s="197"/>
      <c r="C25" s="197"/>
      <c r="D25" s="198"/>
      <c r="E25" s="11">
        <f>IF(AH7="","",AH7)</f>
        <v>0</v>
      </c>
      <c r="F25" s="30" t="str">
        <f t="shared" si="7"/>
        <v>●</v>
      </c>
      <c r="G25" s="43">
        <f>IF(AF7="","",AF7)</f>
        <v>4</v>
      </c>
      <c r="H25" s="11">
        <f>IF(AH9="","",AH9)</f>
        <v>0</v>
      </c>
      <c r="I25" s="30" t="str">
        <f t="shared" si="8"/>
        <v>●</v>
      </c>
      <c r="J25" s="43">
        <f>IF(AF9="","",AF9)</f>
        <v>14</v>
      </c>
      <c r="K25" s="11">
        <f>IF(AH11="","",AH11)</f>
        <v>0</v>
      </c>
      <c r="L25" s="30" t="str">
        <f t="shared" si="9"/>
        <v>●</v>
      </c>
      <c r="M25" s="43">
        <f>IF(AF11="","",AF11)</f>
        <v>3</v>
      </c>
      <c r="N25" s="11">
        <f>IF(AH13="","",AH13)</f>
        <v>0</v>
      </c>
      <c r="O25" s="30" t="str">
        <f t="shared" si="10"/>
        <v>●</v>
      </c>
      <c r="P25" s="43">
        <f>IF(AF13="","",AF13)</f>
        <v>2</v>
      </c>
      <c r="Q25" s="11">
        <f>IF(AH15="","",AH15)</f>
        <v>1</v>
      </c>
      <c r="R25" s="30" t="str">
        <f t="shared" si="11"/>
        <v>●</v>
      </c>
      <c r="S25" s="43">
        <f>IF(AF15="","",AF15)</f>
        <v>2</v>
      </c>
      <c r="T25" s="11">
        <f>IF(AH17="","",AH17)</f>
        <v>2</v>
      </c>
      <c r="U25" s="30" t="str">
        <f t="shared" si="12"/>
        <v>○</v>
      </c>
      <c r="V25" s="43">
        <f>IF(AF17="","",AF17)</f>
        <v>1</v>
      </c>
      <c r="W25" s="11">
        <f>IF(AH19="","",AH19)</f>
        <v>7</v>
      </c>
      <c r="X25" s="30" t="str">
        <f t="shared" si="13"/>
        <v>○</v>
      </c>
      <c r="Y25" s="43">
        <f>IF(AF19="","",AF19)</f>
        <v>2</v>
      </c>
      <c r="Z25" s="11">
        <f>IF(AH21="","",AH21)</f>
        <v>4</v>
      </c>
      <c r="AA25" s="30" t="str">
        <f>IF(Z25="","",IF(Z25=AB25,"△",IF(Z25&gt;AB25,"○","●")))</f>
        <v>○</v>
      </c>
      <c r="AB25" s="43">
        <f>IF(AF21="","",AF21)</f>
        <v>1</v>
      </c>
      <c r="AC25" s="44">
        <f>IF(AH23="","",AH23)</f>
        <v>0</v>
      </c>
      <c r="AD25" s="39" t="str">
        <f>IF(AC25="","",IF(AC25=AE25,"△",IF(AC25&gt;AE25,"○","●")))</f>
        <v>●</v>
      </c>
      <c r="AE25" s="43">
        <f>IF(AF23="","",AF23)</f>
        <v>4</v>
      </c>
      <c r="AF25" s="269"/>
      <c r="AG25" s="269"/>
      <c r="AH25" s="270"/>
      <c r="AI25" s="255">
        <f>IF(AND(AS25="",AU25="",AW25=""),"",SUM(AS25*3+AU25*0+AW25*1))</f>
        <v>10</v>
      </c>
      <c r="AJ25" s="256"/>
      <c r="AK25" s="259">
        <f>IF(AND(E25="",H25="",K25="",N25="",Q25="",T25="",W25="",Z25="",AC25="",AF25="",E26="",H26="",K26="",N26="",Q26="",T26="",W26="",Z26="",AC26="",AF26=""),"",SUM(E25,H25,K25,N25,Q25,T25,W25,Z25,AC25,AF25,E26,H26,K26,N26,Q26,T26,W26,Z26,AC26,AF26))</f>
        <v>19</v>
      </c>
      <c r="AL25" s="256"/>
      <c r="AM25" s="259">
        <f>IF(AND(G25="",J25="",M25="",P25="",S25="",V25="",Y25="",AB25="",AE25="",AH25="",G26="",J26="",M26="",P26="",S26="",V26="",Y26="",AB26="",AE26="",AH26=""),"",SUM(G25,J25,M25,P25,S25,V25,Y25,AB25,AE25,AH25,G26,J26,M26,P26,S26,V26,Y26,AB26,AE26,AH26))</f>
        <v>59</v>
      </c>
      <c r="AN25" s="256"/>
      <c r="AO25" s="259">
        <f>IF(AND(AK25="",AM25=""),"",(AK25-AM25))</f>
        <v>-40</v>
      </c>
      <c r="AP25" s="271"/>
      <c r="AQ25" s="251"/>
      <c r="AR25" s="252"/>
      <c r="AS25" s="255">
        <f>IF(AND(F25="",I25="",L25="",O25="",R25="",U25="",X25="",AA25="",AD25="",AG25="",F26="",I26="",L26="",O26="",R26="",U26="",X26="",AA26="",AD26="",AG26=""),"",COUNTIF(E25:AH26,"○"))</f>
        <v>3</v>
      </c>
      <c r="AT25" s="256"/>
      <c r="AU25" s="259">
        <f>IF(AND(F25="",I25="",L25="",O25="",R25="",U25="",X25="",AA25="",AD25="",AG25="",F26="",I26="",L26="",O26="",R26="",U26="",X26="",AA26="",AD26="",AG26=""),"",COUNTIF(E25:AH26,"●"))</f>
        <v>9</v>
      </c>
      <c r="AV25" s="256"/>
      <c r="AW25" s="259">
        <f>IF(AND(F25="",I25="",L25="",O25="",R25="",U25="",X25="",AA25="",AD25="",AG25="",F26="",I26="",L26="",O26="",R26="",U26="",X26="",AA26="",AD26="",AG26=""),"",COUNTIF(E25:AH26,"△"))</f>
        <v>1</v>
      </c>
      <c r="AX25" s="256"/>
      <c r="AY25" s="259">
        <f>IF(AND(F25="",I25="",L25="",O25="",R25="",U25="",X25="",AA25="",AD25="",AG25="",F26="",I26="",L26="",O26="",R26="",U26="",X26="",AA26="",AD26="",AG26=""),"",SUM(COUNTIF(E25:AH26,{"○","●","△"})))</f>
        <v>13</v>
      </c>
      <c r="AZ25" s="261"/>
      <c r="BA25" s="263"/>
      <c r="BB25" s="264"/>
      <c r="BC25" s="264"/>
      <c r="BD25" s="264"/>
      <c r="BE25" s="264"/>
      <c r="BF25" s="265"/>
    </row>
    <row r="26" spans="1:58" ht="20.100000000000001" customHeight="1" thickBot="1">
      <c r="A26" s="199"/>
      <c r="B26" s="200"/>
      <c r="C26" s="200"/>
      <c r="D26" s="201"/>
      <c r="E26" s="12" t="str">
        <f>IF(AH8="","",AH8)</f>
        <v/>
      </c>
      <c r="F26" s="47" t="str">
        <f t="shared" si="7"/>
        <v/>
      </c>
      <c r="G26" s="48" t="str">
        <f>IF(AF8="","",AF8)</f>
        <v/>
      </c>
      <c r="H26" s="12">
        <f>IF(AH10="","",AH10)</f>
        <v>0</v>
      </c>
      <c r="I26" s="47" t="str">
        <f t="shared" si="8"/>
        <v>●</v>
      </c>
      <c r="J26" s="48">
        <f>IF(AF10="","",AF10)</f>
        <v>11</v>
      </c>
      <c r="K26" s="12">
        <f>IF(AH12="","",AH12)</f>
        <v>0</v>
      </c>
      <c r="L26" s="47" t="str">
        <f t="shared" si="9"/>
        <v>●</v>
      </c>
      <c r="M26" s="48">
        <f>IF(AF12="","",AF12)</f>
        <v>6</v>
      </c>
      <c r="N26" s="12" t="str">
        <f>IF(AH14="","",AH14)</f>
        <v/>
      </c>
      <c r="O26" s="47" t="str">
        <f t="shared" si="10"/>
        <v/>
      </c>
      <c r="P26" s="48" t="str">
        <f>IF(AF14="","",AF14)</f>
        <v/>
      </c>
      <c r="Q26" s="12" t="str">
        <f>IF(AH16="","",AH16)</f>
        <v/>
      </c>
      <c r="R26" s="47" t="str">
        <f t="shared" si="11"/>
        <v/>
      </c>
      <c r="S26" s="48" t="str">
        <f>IF(AF16="","",AF16)</f>
        <v/>
      </c>
      <c r="T26" s="12">
        <f>IF(AH18="","",AH18)</f>
        <v>2</v>
      </c>
      <c r="U26" s="47" t="str">
        <f t="shared" si="12"/>
        <v>△</v>
      </c>
      <c r="V26" s="48">
        <f>IF(AF18="","",AF18)</f>
        <v>2</v>
      </c>
      <c r="W26" s="12" t="str">
        <f>IF(AH20="","",AH20)</f>
        <v/>
      </c>
      <c r="X26" s="47" t="str">
        <f t="shared" si="13"/>
        <v/>
      </c>
      <c r="Y26" s="48" t="str">
        <f>IF(AF20="","",AF20)</f>
        <v/>
      </c>
      <c r="Z26" s="12" t="str">
        <f>IF(AH22="","",AH22)</f>
        <v/>
      </c>
      <c r="AA26" s="47" t="str">
        <f>IF(Z26="","",IF(Z26=AB26,"△",IF(Z26&gt;AB26,"○","●")))</f>
        <v/>
      </c>
      <c r="AB26" s="48" t="str">
        <f>IF(AF22="","",AF22)</f>
        <v/>
      </c>
      <c r="AC26" s="12">
        <f>IF(AH24="","",AH24)</f>
        <v>3</v>
      </c>
      <c r="AD26" s="47" t="str">
        <f>IF(AC26="","",IF(AC26=AE26,"△",IF(AC26&gt;AE26,"○","●")))</f>
        <v>●</v>
      </c>
      <c r="AE26" s="48">
        <f>IF(AF24="","",AF24)</f>
        <v>7</v>
      </c>
      <c r="AF26" s="216"/>
      <c r="AG26" s="216"/>
      <c r="AH26" s="217"/>
      <c r="AI26" s="257"/>
      <c r="AJ26" s="258"/>
      <c r="AK26" s="260"/>
      <c r="AL26" s="258"/>
      <c r="AM26" s="260"/>
      <c r="AN26" s="258"/>
      <c r="AO26" s="260"/>
      <c r="AP26" s="272"/>
      <c r="AQ26" s="253"/>
      <c r="AR26" s="254"/>
      <c r="AS26" s="257"/>
      <c r="AT26" s="258"/>
      <c r="AU26" s="260"/>
      <c r="AV26" s="258"/>
      <c r="AW26" s="260"/>
      <c r="AX26" s="258"/>
      <c r="AY26" s="260"/>
      <c r="AZ26" s="262"/>
      <c r="BA26" s="266"/>
      <c r="BB26" s="267"/>
      <c r="BC26" s="267"/>
      <c r="BD26" s="267"/>
      <c r="BE26" s="267"/>
      <c r="BF26" s="268"/>
    </row>
  </sheetData>
  <mergeCells count="142">
    <mergeCell ref="A1:AR2"/>
    <mergeCell ref="A5:D6"/>
    <mergeCell ref="E5:G6"/>
    <mergeCell ref="H5:J6"/>
    <mergeCell ref="K5:M6"/>
    <mergeCell ref="N5:P6"/>
    <mergeCell ref="Q5:S6"/>
    <mergeCell ref="T5:V6"/>
    <mergeCell ref="W5:Y6"/>
    <mergeCell ref="Z5:AB6"/>
    <mergeCell ref="AQ5:AR6"/>
    <mergeCell ref="AS5:AT6"/>
    <mergeCell ref="AU5:AV6"/>
    <mergeCell ref="AW5:AX6"/>
    <mergeCell ref="AY5:AZ6"/>
    <mergeCell ref="BA5:BF6"/>
    <mergeCell ref="AC5:AE6"/>
    <mergeCell ref="AF5:AH6"/>
    <mergeCell ref="AI5:AJ6"/>
    <mergeCell ref="AK5:AL6"/>
    <mergeCell ref="AM5:AN6"/>
    <mergeCell ref="AO5:AP6"/>
    <mergeCell ref="AQ7:AR8"/>
    <mergeCell ref="AS7:AT8"/>
    <mergeCell ref="AU7:AV8"/>
    <mergeCell ref="AW7:AX8"/>
    <mergeCell ref="AY7:AZ8"/>
    <mergeCell ref="BA7:BF8"/>
    <mergeCell ref="A7:D8"/>
    <mergeCell ref="E7:G8"/>
    <mergeCell ref="AI7:AJ8"/>
    <mergeCell ref="AK7:AL8"/>
    <mergeCell ref="AM7:AN8"/>
    <mergeCell ref="AO7:AP8"/>
    <mergeCell ref="AQ9:AR10"/>
    <mergeCell ref="AS9:AT10"/>
    <mergeCell ref="AU9:AV10"/>
    <mergeCell ref="AW9:AX10"/>
    <mergeCell ref="AY9:AZ10"/>
    <mergeCell ref="BA9:BF10"/>
    <mergeCell ref="A9:D10"/>
    <mergeCell ref="H9:J10"/>
    <mergeCell ref="AI9:AJ10"/>
    <mergeCell ref="AK9:AL10"/>
    <mergeCell ref="AM9:AN10"/>
    <mergeCell ref="AO9:AP10"/>
    <mergeCell ref="AQ11:AR12"/>
    <mergeCell ref="AS11:AT12"/>
    <mergeCell ref="AU11:AV12"/>
    <mergeCell ref="AW11:AX12"/>
    <mergeCell ref="AY11:AZ12"/>
    <mergeCell ref="BA11:BF12"/>
    <mergeCell ref="A11:D12"/>
    <mergeCell ref="K11:M12"/>
    <mergeCell ref="AI11:AJ12"/>
    <mergeCell ref="AK11:AL12"/>
    <mergeCell ref="AM11:AN12"/>
    <mergeCell ref="AO11:AP12"/>
    <mergeCell ref="AQ13:AR14"/>
    <mergeCell ref="AS13:AT14"/>
    <mergeCell ref="AU13:AV14"/>
    <mergeCell ref="AW13:AX14"/>
    <mergeCell ref="AY13:AZ14"/>
    <mergeCell ref="BA13:BF14"/>
    <mergeCell ref="A13:D14"/>
    <mergeCell ref="N13:P14"/>
    <mergeCell ref="AI13:AJ14"/>
    <mergeCell ref="AK13:AL14"/>
    <mergeCell ref="AM13:AN14"/>
    <mergeCell ref="AO13:AP14"/>
    <mergeCell ref="AQ15:AR16"/>
    <mergeCell ref="AS15:AT16"/>
    <mergeCell ref="AU15:AV16"/>
    <mergeCell ref="AW15:AX16"/>
    <mergeCell ref="AY15:AZ16"/>
    <mergeCell ref="BA15:BF16"/>
    <mergeCell ref="A15:D16"/>
    <mergeCell ref="Q15:S16"/>
    <mergeCell ref="AI15:AJ16"/>
    <mergeCell ref="AK15:AL16"/>
    <mergeCell ref="AM15:AN16"/>
    <mergeCell ref="AO15:AP16"/>
    <mergeCell ref="AQ17:AR18"/>
    <mergeCell ref="AS17:AT18"/>
    <mergeCell ref="AU17:AV18"/>
    <mergeCell ref="AW17:AX18"/>
    <mergeCell ref="AY17:AZ18"/>
    <mergeCell ref="BA17:BF18"/>
    <mergeCell ref="A17:D18"/>
    <mergeCell ref="T17:V18"/>
    <mergeCell ref="AI17:AJ18"/>
    <mergeCell ref="AK17:AL18"/>
    <mergeCell ref="AM17:AN18"/>
    <mergeCell ref="AO17:AP18"/>
    <mergeCell ref="AQ19:AR20"/>
    <mergeCell ref="AS19:AT20"/>
    <mergeCell ref="AU19:AV20"/>
    <mergeCell ref="AW19:AX20"/>
    <mergeCell ref="AY19:AZ20"/>
    <mergeCell ref="BA19:BF20"/>
    <mergeCell ref="A19:D20"/>
    <mergeCell ref="W19:Y20"/>
    <mergeCell ref="AI19:AJ20"/>
    <mergeCell ref="AK19:AL20"/>
    <mergeCell ref="AM19:AN20"/>
    <mergeCell ref="AO19:AP20"/>
    <mergeCell ref="AQ21:AR22"/>
    <mergeCell ref="AS21:AT22"/>
    <mergeCell ref="AU21:AV22"/>
    <mergeCell ref="AW21:AX22"/>
    <mergeCell ref="AY21:AZ22"/>
    <mergeCell ref="BA21:BF22"/>
    <mergeCell ref="A21:D22"/>
    <mergeCell ref="Z21:AB22"/>
    <mergeCell ref="AI21:AJ22"/>
    <mergeCell ref="AK21:AL22"/>
    <mergeCell ref="AM21:AN22"/>
    <mergeCell ref="AO21:AP22"/>
    <mergeCell ref="AQ23:AR24"/>
    <mergeCell ref="AS23:AT24"/>
    <mergeCell ref="AU23:AV24"/>
    <mergeCell ref="AW23:AX24"/>
    <mergeCell ref="AY23:AZ24"/>
    <mergeCell ref="BA23:BF24"/>
    <mergeCell ref="A23:D24"/>
    <mergeCell ref="AC23:AE24"/>
    <mergeCell ref="AI23:AJ24"/>
    <mergeCell ref="AK23:AL24"/>
    <mergeCell ref="AM23:AN24"/>
    <mergeCell ref="AO23:AP24"/>
    <mergeCell ref="AQ25:AR26"/>
    <mergeCell ref="AS25:AT26"/>
    <mergeCell ref="AU25:AV26"/>
    <mergeCell ref="AW25:AX26"/>
    <mergeCell ref="AY25:AZ26"/>
    <mergeCell ref="BA25:BF26"/>
    <mergeCell ref="A25:D26"/>
    <mergeCell ref="AF25:AH26"/>
    <mergeCell ref="AI25:AJ26"/>
    <mergeCell ref="AK25:AL26"/>
    <mergeCell ref="AM25:AN26"/>
    <mergeCell ref="AO25:AP26"/>
  </mergeCells>
  <phoneticPr fontId="3"/>
  <conditionalFormatting sqref="E5:AZ6">
    <cfRule type="containsText" dxfId="188" priority="3" operator="containsText" text="U-10">
      <formula>NOT(ISERROR(SEARCH("U-10",E5)))</formula>
    </cfRule>
  </conditionalFormatting>
  <conditionalFormatting sqref="A7:D22 A25:D26">
    <cfRule type="containsText" dxfId="187" priority="2" operator="containsText" text="U-10">
      <formula>NOT(ISERROR(SEARCH("U-10",A7)))</formula>
    </cfRule>
  </conditionalFormatting>
  <conditionalFormatting sqref="A23:D24">
    <cfRule type="containsText" dxfId="186" priority="1" operator="containsText" text="U-10">
      <formula>NOT(ISERROR(SEARCH("U-10",A23)))</formula>
    </cfRule>
  </conditionalFormatting>
  <printOptions horizontalCentered="1" verticalCentered="1"/>
  <pageMargins left="0.23622047244094491" right="0.23622047244094491"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7" zoomScaleNormal="100" workbookViewId="0">
      <selection activeCell="D29" sqref="D29"/>
    </sheetView>
  </sheetViews>
  <sheetFormatPr defaultRowHeight="14.25"/>
  <cols>
    <col min="1" max="1" width="5.625" style="111" customWidth="1"/>
    <col min="2" max="2" width="12.25" style="111" customWidth="1"/>
    <col min="3" max="4" width="17.625" style="111" customWidth="1"/>
    <col min="5" max="5" width="10" style="111" customWidth="1"/>
    <col min="6" max="6" width="8.125" style="111" customWidth="1"/>
    <col min="7" max="7" width="15.625" style="111" customWidth="1"/>
    <col min="8" max="256" width="9" style="111"/>
    <col min="257" max="257" width="5.625" style="111" customWidth="1"/>
    <col min="258" max="258" width="12.25" style="111" customWidth="1"/>
    <col min="259" max="260" width="17.625" style="111" customWidth="1"/>
    <col min="261" max="261" width="10" style="111" customWidth="1"/>
    <col min="262" max="262" width="8.125" style="111" customWidth="1"/>
    <col min="263" max="263" width="15.625" style="111" customWidth="1"/>
    <col min="264" max="512" width="9" style="111"/>
    <col min="513" max="513" width="5.625" style="111" customWidth="1"/>
    <col min="514" max="514" width="12.25" style="111" customWidth="1"/>
    <col min="515" max="516" width="17.625" style="111" customWidth="1"/>
    <col min="517" max="517" width="10" style="111" customWidth="1"/>
    <col min="518" max="518" width="8.125" style="111" customWidth="1"/>
    <col min="519" max="519" width="15.625" style="111" customWidth="1"/>
    <col min="520" max="768" width="9" style="111"/>
    <col min="769" max="769" width="5.625" style="111" customWidth="1"/>
    <col min="770" max="770" width="12.25" style="111" customWidth="1"/>
    <col min="771" max="772" width="17.625" style="111" customWidth="1"/>
    <col min="773" max="773" width="10" style="111" customWidth="1"/>
    <col min="774" max="774" width="8.125" style="111" customWidth="1"/>
    <col min="775" max="775" width="15.625" style="111" customWidth="1"/>
    <col min="776" max="1024" width="9" style="111"/>
    <col min="1025" max="1025" width="5.625" style="111" customWidth="1"/>
    <col min="1026" max="1026" width="12.25" style="111" customWidth="1"/>
    <col min="1027" max="1028" width="17.625" style="111" customWidth="1"/>
    <col min="1029" max="1029" width="10" style="111" customWidth="1"/>
    <col min="1030" max="1030" width="8.125" style="111" customWidth="1"/>
    <col min="1031" max="1031" width="15.625" style="111" customWidth="1"/>
    <col min="1032" max="1280" width="9" style="111"/>
    <col min="1281" max="1281" width="5.625" style="111" customWidth="1"/>
    <col min="1282" max="1282" width="12.25" style="111" customWidth="1"/>
    <col min="1283" max="1284" width="17.625" style="111" customWidth="1"/>
    <col min="1285" max="1285" width="10" style="111" customWidth="1"/>
    <col min="1286" max="1286" width="8.125" style="111" customWidth="1"/>
    <col min="1287" max="1287" width="15.625" style="111" customWidth="1"/>
    <col min="1288" max="1536" width="9" style="111"/>
    <col min="1537" max="1537" width="5.625" style="111" customWidth="1"/>
    <col min="1538" max="1538" width="12.25" style="111" customWidth="1"/>
    <col min="1539" max="1540" width="17.625" style="111" customWidth="1"/>
    <col min="1541" max="1541" width="10" style="111" customWidth="1"/>
    <col min="1542" max="1542" width="8.125" style="111" customWidth="1"/>
    <col min="1543" max="1543" width="15.625" style="111" customWidth="1"/>
    <col min="1544" max="1792" width="9" style="111"/>
    <col min="1793" max="1793" width="5.625" style="111" customWidth="1"/>
    <col min="1794" max="1794" width="12.25" style="111" customWidth="1"/>
    <col min="1795" max="1796" width="17.625" style="111" customWidth="1"/>
    <col min="1797" max="1797" width="10" style="111" customWidth="1"/>
    <col min="1798" max="1798" width="8.125" style="111" customWidth="1"/>
    <col min="1799" max="1799" width="15.625" style="111" customWidth="1"/>
    <col min="1800" max="2048" width="9" style="111"/>
    <col min="2049" max="2049" width="5.625" style="111" customWidth="1"/>
    <col min="2050" max="2050" width="12.25" style="111" customWidth="1"/>
    <col min="2051" max="2052" width="17.625" style="111" customWidth="1"/>
    <col min="2053" max="2053" width="10" style="111" customWidth="1"/>
    <col min="2054" max="2054" width="8.125" style="111" customWidth="1"/>
    <col min="2055" max="2055" width="15.625" style="111" customWidth="1"/>
    <col min="2056" max="2304" width="9" style="111"/>
    <col min="2305" max="2305" width="5.625" style="111" customWidth="1"/>
    <col min="2306" max="2306" width="12.25" style="111" customWidth="1"/>
    <col min="2307" max="2308" width="17.625" style="111" customWidth="1"/>
    <col min="2309" max="2309" width="10" style="111" customWidth="1"/>
    <col min="2310" max="2310" width="8.125" style="111" customWidth="1"/>
    <col min="2311" max="2311" width="15.625" style="111" customWidth="1"/>
    <col min="2312" max="2560" width="9" style="111"/>
    <col min="2561" max="2561" width="5.625" style="111" customWidth="1"/>
    <col min="2562" max="2562" width="12.25" style="111" customWidth="1"/>
    <col min="2563" max="2564" width="17.625" style="111" customWidth="1"/>
    <col min="2565" max="2565" width="10" style="111" customWidth="1"/>
    <col min="2566" max="2566" width="8.125" style="111" customWidth="1"/>
    <col min="2567" max="2567" width="15.625" style="111" customWidth="1"/>
    <col min="2568" max="2816" width="9" style="111"/>
    <col min="2817" max="2817" width="5.625" style="111" customWidth="1"/>
    <col min="2818" max="2818" width="12.25" style="111" customWidth="1"/>
    <col min="2819" max="2820" width="17.625" style="111" customWidth="1"/>
    <col min="2821" max="2821" width="10" style="111" customWidth="1"/>
    <col min="2822" max="2822" width="8.125" style="111" customWidth="1"/>
    <col min="2823" max="2823" width="15.625" style="111" customWidth="1"/>
    <col min="2824" max="3072" width="9" style="111"/>
    <col min="3073" max="3073" width="5.625" style="111" customWidth="1"/>
    <col min="3074" max="3074" width="12.25" style="111" customWidth="1"/>
    <col min="3075" max="3076" width="17.625" style="111" customWidth="1"/>
    <col min="3077" max="3077" width="10" style="111" customWidth="1"/>
    <col min="3078" max="3078" width="8.125" style="111" customWidth="1"/>
    <col min="3079" max="3079" width="15.625" style="111" customWidth="1"/>
    <col min="3080" max="3328" width="9" style="111"/>
    <col min="3329" max="3329" width="5.625" style="111" customWidth="1"/>
    <col min="3330" max="3330" width="12.25" style="111" customWidth="1"/>
    <col min="3331" max="3332" width="17.625" style="111" customWidth="1"/>
    <col min="3333" max="3333" width="10" style="111" customWidth="1"/>
    <col min="3334" max="3334" width="8.125" style="111" customWidth="1"/>
    <col min="3335" max="3335" width="15.625" style="111" customWidth="1"/>
    <col min="3336" max="3584" width="9" style="111"/>
    <col min="3585" max="3585" width="5.625" style="111" customWidth="1"/>
    <col min="3586" max="3586" width="12.25" style="111" customWidth="1"/>
    <col min="3587" max="3588" width="17.625" style="111" customWidth="1"/>
    <col min="3589" max="3589" width="10" style="111" customWidth="1"/>
    <col min="3590" max="3590" width="8.125" style="111" customWidth="1"/>
    <col min="3591" max="3591" width="15.625" style="111" customWidth="1"/>
    <col min="3592" max="3840" width="9" style="111"/>
    <col min="3841" max="3841" width="5.625" style="111" customWidth="1"/>
    <col min="3842" max="3842" width="12.25" style="111" customWidth="1"/>
    <col min="3843" max="3844" width="17.625" style="111" customWidth="1"/>
    <col min="3845" max="3845" width="10" style="111" customWidth="1"/>
    <col min="3846" max="3846" width="8.125" style="111" customWidth="1"/>
    <col min="3847" max="3847" width="15.625" style="111" customWidth="1"/>
    <col min="3848" max="4096" width="9" style="111"/>
    <col min="4097" max="4097" width="5.625" style="111" customWidth="1"/>
    <col min="4098" max="4098" width="12.25" style="111" customWidth="1"/>
    <col min="4099" max="4100" width="17.625" style="111" customWidth="1"/>
    <col min="4101" max="4101" width="10" style="111" customWidth="1"/>
    <col min="4102" max="4102" width="8.125" style="111" customWidth="1"/>
    <col min="4103" max="4103" width="15.625" style="111" customWidth="1"/>
    <col min="4104" max="4352" width="9" style="111"/>
    <col min="4353" max="4353" width="5.625" style="111" customWidth="1"/>
    <col min="4354" max="4354" width="12.25" style="111" customWidth="1"/>
    <col min="4355" max="4356" width="17.625" style="111" customWidth="1"/>
    <col min="4357" max="4357" width="10" style="111" customWidth="1"/>
    <col min="4358" max="4358" width="8.125" style="111" customWidth="1"/>
    <col min="4359" max="4359" width="15.625" style="111" customWidth="1"/>
    <col min="4360" max="4608" width="9" style="111"/>
    <col min="4609" max="4609" width="5.625" style="111" customWidth="1"/>
    <col min="4610" max="4610" width="12.25" style="111" customWidth="1"/>
    <col min="4611" max="4612" width="17.625" style="111" customWidth="1"/>
    <col min="4613" max="4613" width="10" style="111" customWidth="1"/>
    <col min="4614" max="4614" width="8.125" style="111" customWidth="1"/>
    <col min="4615" max="4615" width="15.625" style="111" customWidth="1"/>
    <col min="4616" max="4864" width="9" style="111"/>
    <col min="4865" max="4865" width="5.625" style="111" customWidth="1"/>
    <col min="4866" max="4866" width="12.25" style="111" customWidth="1"/>
    <col min="4867" max="4868" width="17.625" style="111" customWidth="1"/>
    <col min="4869" max="4869" width="10" style="111" customWidth="1"/>
    <col min="4870" max="4870" width="8.125" style="111" customWidth="1"/>
    <col min="4871" max="4871" width="15.625" style="111" customWidth="1"/>
    <col min="4872" max="5120" width="9" style="111"/>
    <col min="5121" max="5121" width="5.625" style="111" customWidth="1"/>
    <col min="5122" max="5122" width="12.25" style="111" customWidth="1"/>
    <col min="5123" max="5124" width="17.625" style="111" customWidth="1"/>
    <col min="5125" max="5125" width="10" style="111" customWidth="1"/>
    <col min="5126" max="5126" width="8.125" style="111" customWidth="1"/>
    <col min="5127" max="5127" width="15.625" style="111" customWidth="1"/>
    <col min="5128" max="5376" width="9" style="111"/>
    <col min="5377" max="5377" width="5.625" style="111" customWidth="1"/>
    <col min="5378" max="5378" width="12.25" style="111" customWidth="1"/>
    <col min="5379" max="5380" width="17.625" style="111" customWidth="1"/>
    <col min="5381" max="5381" width="10" style="111" customWidth="1"/>
    <col min="5382" max="5382" width="8.125" style="111" customWidth="1"/>
    <col min="5383" max="5383" width="15.625" style="111" customWidth="1"/>
    <col min="5384" max="5632" width="9" style="111"/>
    <col min="5633" max="5633" width="5.625" style="111" customWidth="1"/>
    <col min="5634" max="5634" width="12.25" style="111" customWidth="1"/>
    <col min="5635" max="5636" width="17.625" style="111" customWidth="1"/>
    <col min="5637" max="5637" width="10" style="111" customWidth="1"/>
    <col min="5638" max="5638" width="8.125" style="111" customWidth="1"/>
    <col min="5639" max="5639" width="15.625" style="111" customWidth="1"/>
    <col min="5640" max="5888" width="9" style="111"/>
    <col min="5889" max="5889" width="5.625" style="111" customWidth="1"/>
    <col min="5890" max="5890" width="12.25" style="111" customWidth="1"/>
    <col min="5891" max="5892" width="17.625" style="111" customWidth="1"/>
    <col min="5893" max="5893" width="10" style="111" customWidth="1"/>
    <col min="5894" max="5894" width="8.125" style="111" customWidth="1"/>
    <col min="5895" max="5895" width="15.625" style="111" customWidth="1"/>
    <col min="5896" max="6144" width="9" style="111"/>
    <col min="6145" max="6145" width="5.625" style="111" customWidth="1"/>
    <col min="6146" max="6146" width="12.25" style="111" customWidth="1"/>
    <col min="6147" max="6148" width="17.625" style="111" customWidth="1"/>
    <col min="6149" max="6149" width="10" style="111" customWidth="1"/>
    <col min="6150" max="6150" width="8.125" style="111" customWidth="1"/>
    <col min="6151" max="6151" width="15.625" style="111" customWidth="1"/>
    <col min="6152" max="6400" width="9" style="111"/>
    <col min="6401" max="6401" width="5.625" style="111" customWidth="1"/>
    <col min="6402" max="6402" width="12.25" style="111" customWidth="1"/>
    <col min="6403" max="6404" width="17.625" style="111" customWidth="1"/>
    <col min="6405" max="6405" width="10" style="111" customWidth="1"/>
    <col min="6406" max="6406" width="8.125" style="111" customWidth="1"/>
    <col min="6407" max="6407" width="15.625" style="111" customWidth="1"/>
    <col min="6408" max="6656" width="9" style="111"/>
    <col min="6657" max="6657" width="5.625" style="111" customWidth="1"/>
    <col min="6658" max="6658" width="12.25" style="111" customWidth="1"/>
    <col min="6659" max="6660" width="17.625" style="111" customWidth="1"/>
    <col min="6661" max="6661" width="10" style="111" customWidth="1"/>
    <col min="6662" max="6662" width="8.125" style="111" customWidth="1"/>
    <col min="6663" max="6663" width="15.625" style="111" customWidth="1"/>
    <col min="6664" max="6912" width="9" style="111"/>
    <col min="6913" max="6913" width="5.625" style="111" customWidth="1"/>
    <col min="6914" max="6914" width="12.25" style="111" customWidth="1"/>
    <col min="6915" max="6916" width="17.625" style="111" customWidth="1"/>
    <col min="6917" max="6917" width="10" style="111" customWidth="1"/>
    <col min="6918" max="6918" width="8.125" style="111" customWidth="1"/>
    <col min="6919" max="6919" width="15.625" style="111" customWidth="1"/>
    <col min="6920" max="7168" width="9" style="111"/>
    <col min="7169" max="7169" width="5.625" style="111" customWidth="1"/>
    <col min="7170" max="7170" width="12.25" style="111" customWidth="1"/>
    <col min="7171" max="7172" width="17.625" style="111" customWidth="1"/>
    <col min="7173" max="7173" width="10" style="111" customWidth="1"/>
    <col min="7174" max="7174" width="8.125" style="111" customWidth="1"/>
    <col min="7175" max="7175" width="15.625" style="111" customWidth="1"/>
    <col min="7176" max="7424" width="9" style="111"/>
    <col min="7425" max="7425" width="5.625" style="111" customWidth="1"/>
    <col min="7426" max="7426" width="12.25" style="111" customWidth="1"/>
    <col min="7427" max="7428" width="17.625" style="111" customWidth="1"/>
    <col min="7429" max="7429" width="10" style="111" customWidth="1"/>
    <col min="7430" max="7430" width="8.125" style="111" customWidth="1"/>
    <col min="7431" max="7431" width="15.625" style="111" customWidth="1"/>
    <col min="7432" max="7680" width="9" style="111"/>
    <col min="7681" max="7681" width="5.625" style="111" customWidth="1"/>
    <col min="7682" max="7682" width="12.25" style="111" customWidth="1"/>
    <col min="7683" max="7684" width="17.625" style="111" customWidth="1"/>
    <col min="7685" max="7685" width="10" style="111" customWidth="1"/>
    <col min="7686" max="7686" width="8.125" style="111" customWidth="1"/>
    <col min="7687" max="7687" width="15.625" style="111" customWidth="1"/>
    <col min="7688" max="7936" width="9" style="111"/>
    <col min="7937" max="7937" width="5.625" style="111" customWidth="1"/>
    <col min="7938" max="7938" width="12.25" style="111" customWidth="1"/>
    <col min="7939" max="7940" width="17.625" style="111" customWidth="1"/>
    <col min="7941" max="7941" width="10" style="111" customWidth="1"/>
    <col min="7942" max="7942" width="8.125" style="111" customWidth="1"/>
    <col min="7943" max="7943" width="15.625" style="111" customWidth="1"/>
    <col min="7944" max="8192" width="9" style="111"/>
    <col min="8193" max="8193" width="5.625" style="111" customWidth="1"/>
    <col min="8194" max="8194" width="12.25" style="111" customWidth="1"/>
    <col min="8195" max="8196" width="17.625" style="111" customWidth="1"/>
    <col min="8197" max="8197" width="10" style="111" customWidth="1"/>
    <col min="8198" max="8198" width="8.125" style="111" customWidth="1"/>
    <col min="8199" max="8199" width="15.625" style="111" customWidth="1"/>
    <col min="8200" max="8448" width="9" style="111"/>
    <col min="8449" max="8449" width="5.625" style="111" customWidth="1"/>
    <col min="8450" max="8450" width="12.25" style="111" customWidth="1"/>
    <col min="8451" max="8452" width="17.625" style="111" customWidth="1"/>
    <col min="8453" max="8453" width="10" style="111" customWidth="1"/>
    <col min="8454" max="8454" width="8.125" style="111" customWidth="1"/>
    <col min="8455" max="8455" width="15.625" style="111" customWidth="1"/>
    <col min="8456" max="8704" width="9" style="111"/>
    <col min="8705" max="8705" width="5.625" style="111" customWidth="1"/>
    <col min="8706" max="8706" width="12.25" style="111" customWidth="1"/>
    <col min="8707" max="8708" width="17.625" style="111" customWidth="1"/>
    <col min="8709" max="8709" width="10" style="111" customWidth="1"/>
    <col min="8710" max="8710" width="8.125" style="111" customWidth="1"/>
    <col min="8711" max="8711" width="15.625" style="111" customWidth="1"/>
    <col min="8712" max="8960" width="9" style="111"/>
    <col min="8961" max="8961" width="5.625" style="111" customWidth="1"/>
    <col min="8962" max="8962" width="12.25" style="111" customWidth="1"/>
    <col min="8963" max="8964" width="17.625" style="111" customWidth="1"/>
    <col min="8965" max="8965" width="10" style="111" customWidth="1"/>
    <col min="8966" max="8966" width="8.125" style="111" customWidth="1"/>
    <col min="8967" max="8967" width="15.625" style="111" customWidth="1"/>
    <col min="8968" max="9216" width="9" style="111"/>
    <col min="9217" max="9217" width="5.625" style="111" customWidth="1"/>
    <col min="9218" max="9218" width="12.25" style="111" customWidth="1"/>
    <col min="9219" max="9220" width="17.625" style="111" customWidth="1"/>
    <col min="9221" max="9221" width="10" style="111" customWidth="1"/>
    <col min="9222" max="9222" width="8.125" style="111" customWidth="1"/>
    <col min="9223" max="9223" width="15.625" style="111" customWidth="1"/>
    <col min="9224" max="9472" width="9" style="111"/>
    <col min="9473" max="9473" width="5.625" style="111" customWidth="1"/>
    <col min="9474" max="9474" width="12.25" style="111" customWidth="1"/>
    <col min="9475" max="9476" width="17.625" style="111" customWidth="1"/>
    <col min="9477" max="9477" width="10" style="111" customWidth="1"/>
    <col min="9478" max="9478" width="8.125" style="111" customWidth="1"/>
    <col min="9479" max="9479" width="15.625" style="111" customWidth="1"/>
    <col min="9480" max="9728" width="9" style="111"/>
    <col min="9729" max="9729" width="5.625" style="111" customWidth="1"/>
    <col min="9730" max="9730" width="12.25" style="111" customWidth="1"/>
    <col min="9731" max="9732" width="17.625" style="111" customWidth="1"/>
    <col min="9733" max="9733" width="10" style="111" customWidth="1"/>
    <col min="9734" max="9734" width="8.125" style="111" customWidth="1"/>
    <col min="9735" max="9735" width="15.625" style="111" customWidth="1"/>
    <col min="9736" max="9984" width="9" style="111"/>
    <col min="9985" max="9985" width="5.625" style="111" customWidth="1"/>
    <col min="9986" max="9986" width="12.25" style="111" customWidth="1"/>
    <col min="9987" max="9988" width="17.625" style="111" customWidth="1"/>
    <col min="9989" max="9989" width="10" style="111" customWidth="1"/>
    <col min="9990" max="9990" width="8.125" style="111" customWidth="1"/>
    <col min="9991" max="9991" width="15.625" style="111" customWidth="1"/>
    <col min="9992" max="10240" width="9" style="111"/>
    <col min="10241" max="10241" width="5.625" style="111" customWidth="1"/>
    <col min="10242" max="10242" width="12.25" style="111" customWidth="1"/>
    <col min="10243" max="10244" width="17.625" style="111" customWidth="1"/>
    <col min="10245" max="10245" width="10" style="111" customWidth="1"/>
    <col min="10246" max="10246" width="8.125" style="111" customWidth="1"/>
    <col min="10247" max="10247" width="15.625" style="111" customWidth="1"/>
    <col min="10248" max="10496" width="9" style="111"/>
    <col min="10497" max="10497" width="5.625" style="111" customWidth="1"/>
    <col min="10498" max="10498" width="12.25" style="111" customWidth="1"/>
    <col min="10499" max="10500" width="17.625" style="111" customWidth="1"/>
    <col min="10501" max="10501" width="10" style="111" customWidth="1"/>
    <col min="10502" max="10502" width="8.125" style="111" customWidth="1"/>
    <col min="10503" max="10503" width="15.625" style="111" customWidth="1"/>
    <col min="10504" max="10752" width="9" style="111"/>
    <col min="10753" max="10753" width="5.625" style="111" customWidth="1"/>
    <col min="10754" max="10754" width="12.25" style="111" customWidth="1"/>
    <col min="10755" max="10756" width="17.625" style="111" customWidth="1"/>
    <col min="10757" max="10757" width="10" style="111" customWidth="1"/>
    <col min="10758" max="10758" width="8.125" style="111" customWidth="1"/>
    <col min="10759" max="10759" width="15.625" style="111" customWidth="1"/>
    <col min="10760" max="11008" width="9" style="111"/>
    <col min="11009" max="11009" width="5.625" style="111" customWidth="1"/>
    <col min="11010" max="11010" width="12.25" style="111" customWidth="1"/>
    <col min="11011" max="11012" width="17.625" style="111" customWidth="1"/>
    <col min="11013" max="11013" width="10" style="111" customWidth="1"/>
    <col min="11014" max="11014" width="8.125" style="111" customWidth="1"/>
    <col min="11015" max="11015" width="15.625" style="111" customWidth="1"/>
    <col min="11016" max="11264" width="9" style="111"/>
    <col min="11265" max="11265" width="5.625" style="111" customWidth="1"/>
    <col min="11266" max="11266" width="12.25" style="111" customWidth="1"/>
    <col min="11267" max="11268" width="17.625" style="111" customWidth="1"/>
    <col min="11269" max="11269" width="10" style="111" customWidth="1"/>
    <col min="11270" max="11270" width="8.125" style="111" customWidth="1"/>
    <col min="11271" max="11271" width="15.625" style="111" customWidth="1"/>
    <col min="11272" max="11520" width="9" style="111"/>
    <col min="11521" max="11521" width="5.625" style="111" customWidth="1"/>
    <col min="11522" max="11522" width="12.25" style="111" customWidth="1"/>
    <col min="11523" max="11524" width="17.625" style="111" customWidth="1"/>
    <col min="11525" max="11525" width="10" style="111" customWidth="1"/>
    <col min="11526" max="11526" width="8.125" style="111" customWidth="1"/>
    <col min="11527" max="11527" width="15.625" style="111" customWidth="1"/>
    <col min="11528" max="11776" width="9" style="111"/>
    <col min="11777" max="11777" width="5.625" style="111" customWidth="1"/>
    <col min="11778" max="11778" width="12.25" style="111" customWidth="1"/>
    <col min="11779" max="11780" width="17.625" style="111" customWidth="1"/>
    <col min="11781" max="11781" width="10" style="111" customWidth="1"/>
    <col min="11782" max="11782" width="8.125" style="111" customWidth="1"/>
    <col min="11783" max="11783" width="15.625" style="111" customWidth="1"/>
    <col min="11784" max="12032" width="9" style="111"/>
    <col min="12033" max="12033" width="5.625" style="111" customWidth="1"/>
    <col min="12034" max="12034" width="12.25" style="111" customWidth="1"/>
    <col min="12035" max="12036" width="17.625" style="111" customWidth="1"/>
    <col min="12037" max="12037" width="10" style="111" customWidth="1"/>
    <col min="12038" max="12038" width="8.125" style="111" customWidth="1"/>
    <col min="12039" max="12039" width="15.625" style="111" customWidth="1"/>
    <col min="12040" max="12288" width="9" style="111"/>
    <col min="12289" max="12289" width="5.625" style="111" customWidth="1"/>
    <col min="12290" max="12290" width="12.25" style="111" customWidth="1"/>
    <col min="12291" max="12292" width="17.625" style="111" customWidth="1"/>
    <col min="12293" max="12293" width="10" style="111" customWidth="1"/>
    <col min="12294" max="12294" width="8.125" style="111" customWidth="1"/>
    <col min="12295" max="12295" width="15.625" style="111" customWidth="1"/>
    <col min="12296" max="12544" width="9" style="111"/>
    <col min="12545" max="12545" width="5.625" style="111" customWidth="1"/>
    <col min="12546" max="12546" width="12.25" style="111" customWidth="1"/>
    <col min="12547" max="12548" width="17.625" style="111" customWidth="1"/>
    <col min="12549" max="12549" width="10" style="111" customWidth="1"/>
    <col min="12550" max="12550" width="8.125" style="111" customWidth="1"/>
    <col min="12551" max="12551" width="15.625" style="111" customWidth="1"/>
    <col min="12552" max="12800" width="9" style="111"/>
    <col min="12801" max="12801" width="5.625" style="111" customWidth="1"/>
    <col min="12802" max="12802" width="12.25" style="111" customWidth="1"/>
    <col min="12803" max="12804" width="17.625" style="111" customWidth="1"/>
    <col min="12805" max="12805" width="10" style="111" customWidth="1"/>
    <col min="12806" max="12806" width="8.125" style="111" customWidth="1"/>
    <col min="12807" max="12807" width="15.625" style="111" customWidth="1"/>
    <col min="12808" max="13056" width="9" style="111"/>
    <col min="13057" max="13057" width="5.625" style="111" customWidth="1"/>
    <col min="13058" max="13058" width="12.25" style="111" customWidth="1"/>
    <col min="13059" max="13060" width="17.625" style="111" customWidth="1"/>
    <col min="13061" max="13061" width="10" style="111" customWidth="1"/>
    <col min="13062" max="13062" width="8.125" style="111" customWidth="1"/>
    <col min="13063" max="13063" width="15.625" style="111" customWidth="1"/>
    <col min="13064" max="13312" width="9" style="111"/>
    <col min="13313" max="13313" width="5.625" style="111" customWidth="1"/>
    <col min="13314" max="13314" width="12.25" style="111" customWidth="1"/>
    <col min="13315" max="13316" width="17.625" style="111" customWidth="1"/>
    <col min="13317" max="13317" width="10" style="111" customWidth="1"/>
    <col min="13318" max="13318" width="8.125" style="111" customWidth="1"/>
    <col min="13319" max="13319" width="15.625" style="111" customWidth="1"/>
    <col min="13320" max="13568" width="9" style="111"/>
    <col min="13569" max="13569" width="5.625" style="111" customWidth="1"/>
    <col min="13570" max="13570" width="12.25" style="111" customWidth="1"/>
    <col min="13571" max="13572" width="17.625" style="111" customWidth="1"/>
    <col min="13573" max="13573" width="10" style="111" customWidth="1"/>
    <col min="13574" max="13574" width="8.125" style="111" customWidth="1"/>
    <col min="13575" max="13575" width="15.625" style="111" customWidth="1"/>
    <col min="13576" max="13824" width="9" style="111"/>
    <col min="13825" max="13825" width="5.625" style="111" customWidth="1"/>
    <col min="13826" max="13826" width="12.25" style="111" customWidth="1"/>
    <col min="13827" max="13828" width="17.625" style="111" customWidth="1"/>
    <col min="13829" max="13829" width="10" style="111" customWidth="1"/>
    <col min="13830" max="13830" width="8.125" style="111" customWidth="1"/>
    <col min="13831" max="13831" width="15.625" style="111" customWidth="1"/>
    <col min="13832" max="14080" width="9" style="111"/>
    <col min="14081" max="14081" width="5.625" style="111" customWidth="1"/>
    <col min="14082" max="14082" width="12.25" style="111" customWidth="1"/>
    <col min="14083" max="14084" width="17.625" style="111" customWidth="1"/>
    <col min="14085" max="14085" width="10" style="111" customWidth="1"/>
    <col min="14086" max="14086" width="8.125" style="111" customWidth="1"/>
    <col min="14087" max="14087" width="15.625" style="111" customWidth="1"/>
    <col min="14088" max="14336" width="9" style="111"/>
    <col min="14337" max="14337" width="5.625" style="111" customWidth="1"/>
    <col min="14338" max="14338" width="12.25" style="111" customWidth="1"/>
    <col min="14339" max="14340" width="17.625" style="111" customWidth="1"/>
    <col min="14341" max="14341" width="10" style="111" customWidth="1"/>
    <col min="14342" max="14342" width="8.125" style="111" customWidth="1"/>
    <col min="14343" max="14343" width="15.625" style="111" customWidth="1"/>
    <col min="14344" max="14592" width="9" style="111"/>
    <col min="14593" max="14593" width="5.625" style="111" customWidth="1"/>
    <col min="14594" max="14594" width="12.25" style="111" customWidth="1"/>
    <col min="14595" max="14596" width="17.625" style="111" customWidth="1"/>
    <col min="14597" max="14597" width="10" style="111" customWidth="1"/>
    <col min="14598" max="14598" width="8.125" style="111" customWidth="1"/>
    <col min="14599" max="14599" width="15.625" style="111" customWidth="1"/>
    <col min="14600" max="14848" width="9" style="111"/>
    <col min="14849" max="14849" width="5.625" style="111" customWidth="1"/>
    <col min="14850" max="14850" width="12.25" style="111" customWidth="1"/>
    <col min="14851" max="14852" width="17.625" style="111" customWidth="1"/>
    <col min="14853" max="14853" width="10" style="111" customWidth="1"/>
    <col min="14854" max="14854" width="8.125" style="111" customWidth="1"/>
    <col min="14855" max="14855" width="15.625" style="111" customWidth="1"/>
    <col min="14856" max="15104" width="9" style="111"/>
    <col min="15105" max="15105" width="5.625" style="111" customWidth="1"/>
    <col min="15106" max="15106" width="12.25" style="111" customWidth="1"/>
    <col min="15107" max="15108" width="17.625" style="111" customWidth="1"/>
    <col min="15109" max="15109" width="10" style="111" customWidth="1"/>
    <col min="15110" max="15110" width="8.125" style="111" customWidth="1"/>
    <col min="15111" max="15111" width="15.625" style="111" customWidth="1"/>
    <col min="15112" max="15360" width="9" style="111"/>
    <col min="15361" max="15361" width="5.625" style="111" customWidth="1"/>
    <col min="15362" max="15362" width="12.25" style="111" customWidth="1"/>
    <col min="15363" max="15364" width="17.625" style="111" customWidth="1"/>
    <col min="15365" max="15365" width="10" style="111" customWidth="1"/>
    <col min="15366" max="15366" width="8.125" style="111" customWidth="1"/>
    <col min="15367" max="15367" width="15.625" style="111" customWidth="1"/>
    <col min="15368" max="15616" width="9" style="111"/>
    <col min="15617" max="15617" width="5.625" style="111" customWidth="1"/>
    <col min="15618" max="15618" width="12.25" style="111" customWidth="1"/>
    <col min="15619" max="15620" width="17.625" style="111" customWidth="1"/>
    <col min="15621" max="15621" width="10" style="111" customWidth="1"/>
    <col min="15622" max="15622" width="8.125" style="111" customWidth="1"/>
    <col min="15623" max="15623" width="15.625" style="111" customWidth="1"/>
    <col min="15624" max="15872" width="9" style="111"/>
    <col min="15873" max="15873" width="5.625" style="111" customWidth="1"/>
    <col min="15874" max="15874" width="12.25" style="111" customWidth="1"/>
    <col min="15875" max="15876" width="17.625" style="111" customWidth="1"/>
    <col min="15877" max="15877" width="10" style="111" customWidth="1"/>
    <col min="15878" max="15878" width="8.125" style="111" customWidth="1"/>
    <col min="15879" max="15879" width="15.625" style="111" customWidth="1"/>
    <col min="15880" max="16128" width="9" style="111"/>
    <col min="16129" max="16129" width="5.625" style="111" customWidth="1"/>
    <col min="16130" max="16130" width="12.25" style="111" customWidth="1"/>
    <col min="16131" max="16132" width="17.625" style="111" customWidth="1"/>
    <col min="16133" max="16133" width="10" style="111" customWidth="1"/>
    <col min="16134" max="16134" width="8.125" style="111" customWidth="1"/>
    <col min="16135" max="16135" width="15.625" style="111" customWidth="1"/>
    <col min="16136" max="16384" width="9" style="111"/>
  </cols>
  <sheetData>
    <row r="1" spans="1:25" ht="24" customHeight="1" thickBot="1">
      <c r="A1" s="817" t="s">
        <v>119</v>
      </c>
      <c r="B1" s="817"/>
      <c r="C1" s="817"/>
      <c r="D1" s="817"/>
      <c r="E1" s="817"/>
      <c r="F1" s="817"/>
      <c r="G1" s="817"/>
    </row>
    <row r="2" spans="1:25" ht="24" customHeight="1" thickTop="1">
      <c r="A2" s="112"/>
      <c r="B2" s="113" t="s">
        <v>120</v>
      </c>
      <c r="C2" s="114"/>
      <c r="D2" s="112"/>
      <c r="E2" s="114"/>
      <c r="F2" s="114"/>
      <c r="G2" s="114"/>
    </row>
    <row r="3" spans="1:25" ht="24" customHeight="1">
      <c r="A3" s="112"/>
      <c r="B3" s="114"/>
      <c r="C3" s="114"/>
      <c r="D3" s="114"/>
      <c r="E3" s="114"/>
      <c r="F3" s="114"/>
      <c r="G3" s="114"/>
    </row>
    <row r="4" spans="1:25" ht="24" customHeight="1">
      <c r="A4" s="818" t="s">
        <v>121</v>
      </c>
      <c r="B4" s="818"/>
      <c r="C4" s="819" t="s">
        <v>122</v>
      </c>
      <c r="D4" s="820"/>
      <c r="E4" s="820"/>
      <c r="F4" s="820"/>
      <c r="G4" s="820"/>
      <c r="H4" s="115"/>
      <c r="I4" s="115"/>
      <c r="J4" s="115"/>
      <c r="K4" s="115"/>
      <c r="L4" s="115"/>
      <c r="M4" s="115"/>
      <c r="N4" s="115"/>
      <c r="O4" s="115"/>
      <c r="P4" s="115"/>
      <c r="Q4" s="115"/>
      <c r="R4" s="115"/>
      <c r="S4" s="115"/>
      <c r="T4" s="115"/>
      <c r="U4" s="115"/>
      <c r="V4" s="115"/>
      <c r="W4" s="115"/>
      <c r="X4" s="115"/>
      <c r="Y4" s="115"/>
    </row>
    <row r="5" spans="1:25" ht="24" customHeight="1">
      <c r="A5" s="112"/>
      <c r="B5" s="114"/>
      <c r="C5" s="820"/>
      <c r="D5" s="820"/>
      <c r="E5" s="820"/>
      <c r="F5" s="820"/>
      <c r="G5" s="820"/>
      <c r="H5" s="115"/>
      <c r="I5" s="115"/>
      <c r="J5" s="115"/>
      <c r="K5" s="115"/>
      <c r="L5" s="115"/>
      <c r="M5" s="115"/>
      <c r="N5" s="115"/>
      <c r="O5" s="115"/>
      <c r="P5" s="115"/>
      <c r="Q5" s="115"/>
      <c r="R5" s="115"/>
      <c r="S5" s="115"/>
      <c r="T5" s="115"/>
      <c r="U5" s="115"/>
      <c r="V5" s="115"/>
      <c r="W5" s="115"/>
      <c r="X5" s="115"/>
      <c r="Y5" s="115"/>
    </row>
    <row r="6" spans="1:25" ht="24" customHeight="1">
      <c r="A6" s="112"/>
      <c r="B6" s="114"/>
      <c r="C6" s="114"/>
      <c r="D6" s="114"/>
      <c r="E6" s="114"/>
      <c r="F6" s="114"/>
      <c r="G6" s="114"/>
    </row>
    <row r="7" spans="1:25" ht="24" customHeight="1">
      <c r="A7" s="821" t="s">
        <v>123</v>
      </c>
      <c r="B7" s="821"/>
      <c r="C7" s="114"/>
      <c r="D7" s="822" t="s">
        <v>124</v>
      </c>
      <c r="E7" s="822"/>
      <c r="F7" s="823" t="s">
        <v>125</v>
      </c>
      <c r="G7" s="823"/>
      <c r="H7" s="116"/>
    </row>
    <row r="8" spans="1:25" ht="24" customHeight="1">
      <c r="A8" s="821"/>
      <c r="B8" s="821"/>
      <c r="C8" s="114"/>
      <c r="D8" s="114"/>
      <c r="E8" s="114"/>
      <c r="F8" s="114"/>
      <c r="G8" s="114"/>
    </row>
    <row r="9" spans="1:25" ht="24" customHeight="1">
      <c r="A9" s="112"/>
      <c r="B9" s="114"/>
      <c r="C9" s="114"/>
      <c r="D9" s="114"/>
      <c r="E9" s="114"/>
      <c r="F9" s="114"/>
      <c r="G9" s="114"/>
    </row>
    <row r="10" spans="1:25" s="119" customFormat="1" ht="24" customHeight="1">
      <c r="A10" s="117" t="s">
        <v>126</v>
      </c>
      <c r="B10" s="117" t="s">
        <v>127</v>
      </c>
      <c r="C10" s="118" t="s">
        <v>128</v>
      </c>
      <c r="D10" s="118" t="s">
        <v>129</v>
      </c>
      <c r="E10" s="118" t="s">
        <v>130</v>
      </c>
      <c r="F10" s="118" t="s">
        <v>131</v>
      </c>
      <c r="G10" s="118" t="s">
        <v>132</v>
      </c>
    </row>
    <row r="11" spans="1:25" ht="24" customHeight="1">
      <c r="A11" s="120">
        <v>1</v>
      </c>
      <c r="B11" s="121"/>
      <c r="C11" s="122"/>
      <c r="D11" s="122"/>
      <c r="E11" s="122"/>
      <c r="F11" s="122"/>
      <c r="G11" s="122"/>
    </row>
    <row r="12" spans="1:25" ht="24" customHeight="1">
      <c r="A12" s="120">
        <v>2</v>
      </c>
      <c r="B12" s="121"/>
      <c r="C12" s="122"/>
      <c r="D12" s="122"/>
      <c r="E12" s="122"/>
      <c r="F12" s="122"/>
      <c r="G12" s="122"/>
    </row>
    <row r="13" spans="1:25" ht="24" customHeight="1">
      <c r="A13" s="120">
        <v>3</v>
      </c>
      <c r="B13" s="121"/>
      <c r="C13" s="122"/>
      <c r="D13" s="122"/>
      <c r="E13" s="122"/>
      <c r="F13" s="122"/>
      <c r="G13" s="122"/>
    </row>
    <row r="14" spans="1:25" ht="24" customHeight="1">
      <c r="A14" s="120">
        <v>4</v>
      </c>
      <c r="B14" s="121"/>
      <c r="C14" s="122"/>
      <c r="D14" s="122"/>
      <c r="E14" s="122"/>
      <c r="F14" s="122"/>
      <c r="G14" s="122"/>
    </row>
    <row r="15" spans="1:25" ht="24" customHeight="1">
      <c r="A15" s="120">
        <v>5</v>
      </c>
      <c r="B15" s="122"/>
      <c r="C15" s="122"/>
      <c r="D15" s="122"/>
      <c r="E15" s="122"/>
      <c r="F15" s="122"/>
      <c r="G15" s="122"/>
    </row>
    <row r="16" spans="1:25" ht="24" customHeight="1">
      <c r="A16" s="120">
        <v>6</v>
      </c>
      <c r="B16" s="122"/>
      <c r="C16" s="122"/>
      <c r="D16" s="122"/>
      <c r="E16" s="122"/>
      <c r="F16" s="122"/>
      <c r="G16" s="122"/>
    </row>
    <row r="17" spans="1:7" ht="24" customHeight="1">
      <c r="A17" s="120">
        <v>7</v>
      </c>
      <c r="B17" s="122"/>
      <c r="C17" s="122"/>
      <c r="D17" s="122"/>
      <c r="E17" s="122"/>
      <c r="F17" s="122"/>
      <c r="G17" s="122"/>
    </row>
    <row r="18" spans="1:7" ht="24" customHeight="1">
      <c r="A18" s="120">
        <v>8</v>
      </c>
      <c r="B18" s="122"/>
      <c r="C18" s="122"/>
      <c r="D18" s="122"/>
      <c r="E18" s="122"/>
      <c r="F18" s="122"/>
      <c r="G18" s="122"/>
    </row>
    <row r="19" spans="1:7" ht="24" customHeight="1">
      <c r="A19" s="120">
        <v>9</v>
      </c>
      <c r="B19" s="122"/>
      <c r="C19" s="122"/>
      <c r="D19" s="122"/>
      <c r="E19" s="122"/>
      <c r="F19" s="122"/>
      <c r="G19" s="122"/>
    </row>
    <row r="20" spans="1:7" ht="24" customHeight="1">
      <c r="A20" s="120">
        <v>10</v>
      </c>
      <c r="B20" s="122"/>
      <c r="C20" s="122"/>
      <c r="D20" s="122"/>
      <c r="E20" s="122"/>
      <c r="F20" s="122"/>
      <c r="G20" s="122"/>
    </row>
    <row r="21" spans="1:7" ht="24" customHeight="1">
      <c r="A21" s="120">
        <v>11</v>
      </c>
      <c r="B21" s="122"/>
      <c r="C21" s="122"/>
      <c r="D21" s="122"/>
      <c r="E21" s="122"/>
      <c r="F21" s="122"/>
      <c r="G21" s="122"/>
    </row>
    <row r="22" spans="1:7" ht="24" customHeight="1">
      <c r="A22" s="120">
        <v>12</v>
      </c>
      <c r="B22" s="122"/>
      <c r="C22" s="122"/>
      <c r="D22" s="122"/>
      <c r="E22" s="122"/>
      <c r="F22" s="122"/>
      <c r="G22" s="122"/>
    </row>
    <row r="23" spans="1:7" ht="24" customHeight="1">
      <c r="A23" s="120">
        <v>13</v>
      </c>
      <c r="B23" s="122"/>
      <c r="C23" s="122"/>
      <c r="D23" s="122"/>
      <c r="E23" s="122"/>
      <c r="F23" s="122"/>
      <c r="G23" s="122"/>
    </row>
    <row r="24" spans="1:7" ht="24" customHeight="1">
      <c r="A24" s="120">
        <v>14</v>
      </c>
      <c r="B24" s="122"/>
      <c r="C24" s="122"/>
      <c r="D24" s="122"/>
      <c r="E24" s="122"/>
      <c r="F24" s="122"/>
      <c r="G24" s="122"/>
    </row>
    <row r="25" spans="1:7" ht="24" customHeight="1">
      <c r="A25" s="120">
        <v>15</v>
      </c>
      <c r="B25" s="122"/>
      <c r="C25" s="122"/>
      <c r="D25" s="122"/>
      <c r="E25" s="122"/>
      <c r="F25" s="122"/>
      <c r="G25" s="122"/>
    </row>
    <row r="26" spans="1:7" ht="24" customHeight="1">
      <c r="A26" s="120">
        <v>16</v>
      </c>
      <c r="B26" s="122"/>
      <c r="C26" s="122"/>
      <c r="D26" s="122"/>
      <c r="E26" s="122"/>
      <c r="F26" s="122"/>
      <c r="G26" s="122"/>
    </row>
    <row r="27" spans="1:7" ht="24" customHeight="1">
      <c r="A27" s="120">
        <v>17</v>
      </c>
      <c r="B27" s="122"/>
      <c r="C27" s="122"/>
      <c r="D27" s="122"/>
      <c r="E27" s="122"/>
      <c r="F27" s="122"/>
      <c r="G27" s="122"/>
    </row>
    <row r="28" spans="1:7" ht="24" customHeight="1">
      <c r="A28" s="120">
        <v>18</v>
      </c>
      <c r="B28" s="122"/>
      <c r="C28" s="122"/>
      <c r="D28" s="122"/>
      <c r="E28" s="122"/>
      <c r="F28" s="122"/>
      <c r="G28" s="122"/>
    </row>
    <row r="29" spans="1:7" ht="24" customHeight="1">
      <c r="A29" s="120">
        <v>19</v>
      </c>
      <c r="B29" s="122"/>
      <c r="C29" s="122"/>
      <c r="D29" s="122"/>
      <c r="E29" s="122"/>
      <c r="F29" s="122"/>
      <c r="G29" s="122"/>
    </row>
    <row r="30" spans="1:7" ht="24" customHeight="1">
      <c r="A30" s="120">
        <v>20</v>
      </c>
      <c r="B30" s="122"/>
      <c r="C30" s="122"/>
      <c r="D30" s="122"/>
      <c r="E30" s="122"/>
      <c r="F30" s="122"/>
      <c r="G30" s="122"/>
    </row>
    <row r="31" spans="1:7" ht="24" customHeight="1">
      <c r="A31" s="112"/>
      <c r="B31" s="114" t="s">
        <v>133</v>
      </c>
      <c r="C31" s="114"/>
      <c r="D31" s="114"/>
      <c r="E31" s="114"/>
      <c r="F31" s="114"/>
      <c r="G31" s="114"/>
    </row>
    <row r="32" spans="1:7" ht="24" customHeight="1">
      <c r="A32" s="112"/>
      <c r="B32" s="114" t="s">
        <v>134</v>
      </c>
      <c r="C32" s="114"/>
      <c r="D32" s="114"/>
      <c r="E32" s="114"/>
      <c r="F32" s="114"/>
      <c r="G32" s="114"/>
    </row>
    <row r="33" spans="1:2" ht="14.25" customHeight="1">
      <c r="A33" s="123" t="s">
        <v>135</v>
      </c>
      <c r="B33" s="124"/>
    </row>
  </sheetData>
  <mergeCells count="7">
    <mergeCell ref="A1:G1"/>
    <mergeCell ref="A4:B4"/>
    <mergeCell ref="C4:G4"/>
    <mergeCell ref="C5:G5"/>
    <mergeCell ref="A7:B8"/>
    <mergeCell ref="D7:E7"/>
    <mergeCell ref="F7:G7"/>
  </mergeCells>
  <phoneticPr fontId="3"/>
  <printOptions horizontalCentered="1" verticalCentered="1"/>
  <pageMargins left="0.6692913385826772" right="0.27559055118110237" top="0.31496062992125984" bottom="0.27559055118110237" header="0.15748031496062992" footer="0.15748031496062992"/>
  <pageSetup paperSize="9" orientation="portrait" horizontalDpi="4294967293" verticalDpi="300" r:id="rId1"/>
  <headerFooter alignWithMargins="0"/>
  <rowBreaks count="2" manualBreakCount="2">
    <brk id="47" max="16383"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56"/>
  <sheetViews>
    <sheetView zoomScale="75" zoomScaleNormal="75" workbookViewId="0">
      <selection activeCell="F31" sqref="F31"/>
    </sheetView>
  </sheetViews>
  <sheetFormatPr defaultRowHeight="13.5"/>
  <cols>
    <col min="1" max="1" width="4.625" style="89" customWidth="1"/>
    <col min="2" max="3" width="6.625" style="89" customWidth="1"/>
    <col min="4" max="14" width="10.625" style="89" customWidth="1"/>
    <col min="15" max="16384" width="9" style="89"/>
  </cols>
  <sheetData>
    <row r="1" spans="1:18" s="86" customFormat="1" ht="21" customHeight="1">
      <c r="B1" s="343" t="s">
        <v>66</v>
      </c>
      <c r="C1" s="343"/>
    </row>
    <row r="2" spans="1:18" s="86" customFormat="1" ht="21" customHeight="1" thickBot="1">
      <c r="B2" s="344"/>
      <c r="C2" s="344"/>
      <c r="O2" s="334" t="s">
        <v>64</v>
      </c>
      <c r="P2" s="334" t="s">
        <v>64</v>
      </c>
      <c r="Q2" s="334" t="s">
        <v>64</v>
      </c>
      <c r="R2" s="334" t="s">
        <v>64</v>
      </c>
    </row>
    <row r="3" spans="1:18" s="87" customFormat="1" ht="21" customHeight="1">
      <c r="B3" s="341" t="s">
        <v>1</v>
      </c>
      <c r="C3" s="342"/>
      <c r="D3" s="333"/>
      <c r="E3" s="333"/>
      <c r="F3" s="86"/>
      <c r="G3" s="86"/>
      <c r="O3" s="334"/>
      <c r="P3" s="334"/>
      <c r="Q3" s="334"/>
      <c r="R3" s="334"/>
    </row>
    <row r="4" spans="1:18" s="87" customFormat="1" ht="21" customHeight="1">
      <c r="B4" s="337"/>
      <c r="C4" s="338"/>
      <c r="D4" s="334"/>
      <c r="E4" s="334"/>
      <c r="F4" s="86"/>
      <c r="G4" s="86"/>
      <c r="O4" s="334" t="s">
        <v>64</v>
      </c>
      <c r="P4" s="334" t="s">
        <v>64</v>
      </c>
      <c r="Q4" s="334" t="s">
        <v>64</v>
      </c>
      <c r="R4" s="334" t="s">
        <v>64</v>
      </c>
    </row>
    <row r="5" spans="1:18" s="87" customFormat="1" ht="21" customHeight="1">
      <c r="B5" s="335" t="s">
        <v>2</v>
      </c>
      <c r="C5" s="336"/>
      <c r="D5" s="333">
        <v>41423</v>
      </c>
      <c r="E5" s="333">
        <v>44868</v>
      </c>
      <c r="F5" s="86"/>
      <c r="G5" s="86"/>
      <c r="O5" s="334"/>
      <c r="P5" s="334"/>
      <c r="Q5" s="334"/>
      <c r="R5" s="334"/>
    </row>
    <row r="6" spans="1:18" s="87" customFormat="1" ht="21" customHeight="1">
      <c r="B6" s="337"/>
      <c r="C6" s="338"/>
      <c r="D6" s="334"/>
      <c r="E6" s="334"/>
      <c r="F6" s="86"/>
      <c r="G6" s="86"/>
      <c r="O6" s="334"/>
      <c r="P6" s="334"/>
      <c r="Q6" s="334"/>
      <c r="R6" s="334"/>
    </row>
    <row r="7" spans="1:18" s="87" customFormat="1" ht="21" customHeight="1">
      <c r="B7" s="335" t="s">
        <v>3</v>
      </c>
      <c r="C7" s="336"/>
      <c r="D7" s="333">
        <v>41394</v>
      </c>
      <c r="E7" s="333">
        <v>44686</v>
      </c>
      <c r="F7" s="333">
        <v>44844</v>
      </c>
      <c r="G7" s="86"/>
      <c r="O7" s="334"/>
      <c r="P7" s="334"/>
      <c r="Q7" s="334"/>
      <c r="R7" s="334"/>
    </row>
    <row r="8" spans="1:18" s="87" customFormat="1" ht="21" customHeight="1">
      <c r="B8" s="337"/>
      <c r="C8" s="338"/>
      <c r="D8" s="334"/>
      <c r="E8" s="334"/>
      <c r="F8" s="334"/>
      <c r="G8" s="86"/>
      <c r="O8" s="334" t="s">
        <v>64</v>
      </c>
      <c r="P8" s="334" t="s">
        <v>64</v>
      </c>
      <c r="Q8" s="334" t="s">
        <v>64</v>
      </c>
      <c r="R8" s="334" t="s">
        <v>64</v>
      </c>
    </row>
    <row r="9" spans="1:18" s="87" customFormat="1" ht="21" customHeight="1">
      <c r="B9" s="335" t="s">
        <v>53</v>
      </c>
      <c r="C9" s="336"/>
      <c r="D9" s="333">
        <v>44870</v>
      </c>
      <c r="E9" s="333"/>
      <c r="F9" s="86"/>
      <c r="G9" s="86"/>
      <c r="O9" s="334"/>
      <c r="P9" s="334"/>
      <c r="Q9" s="334"/>
      <c r="R9" s="334"/>
    </row>
    <row r="10" spans="1:18" s="87" customFormat="1" ht="21" customHeight="1">
      <c r="B10" s="337"/>
      <c r="C10" s="338"/>
      <c r="D10" s="334"/>
      <c r="E10" s="334"/>
      <c r="F10" s="86"/>
      <c r="G10" s="86"/>
    </row>
    <row r="11" spans="1:18" s="87" customFormat="1" ht="21" customHeight="1">
      <c r="B11" s="335" t="s">
        <v>5</v>
      </c>
      <c r="C11" s="336"/>
      <c r="D11" s="333">
        <v>44760</v>
      </c>
      <c r="E11" s="86"/>
      <c r="F11" s="86"/>
      <c r="G11" s="86"/>
    </row>
    <row r="12" spans="1:18" s="87" customFormat="1" ht="21" customHeight="1">
      <c r="B12" s="337"/>
      <c r="C12" s="338"/>
      <c r="D12" s="334"/>
      <c r="E12" s="86"/>
      <c r="F12" s="86"/>
      <c r="G12" s="86"/>
    </row>
    <row r="13" spans="1:18" s="87" customFormat="1" ht="21" customHeight="1">
      <c r="B13" s="335" t="s">
        <v>6</v>
      </c>
      <c r="C13" s="336"/>
      <c r="D13" s="333">
        <v>44801</v>
      </c>
      <c r="E13" s="333"/>
      <c r="F13" s="86"/>
      <c r="G13" s="86"/>
    </row>
    <row r="14" spans="1:18" ht="21" customHeight="1">
      <c r="A14" s="87"/>
      <c r="B14" s="337"/>
      <c r="C14" s="338"/>
      <c r="D14" s="334"/>
      <c r="E14" s="334"/>
      <c r="F14" s="189"/>
      <c r="G14" s="189"/>
    </row>
    <row r="15" spans="1:18" s="87" customFormat="1" ht="21" customHeight="1">
      <c r="B15" s="335" t="s">
        <v>7</v>
      </c>
      <c r="C15" s="336"/>
      <c r="D15" s="333"/>
      <c r="E15" s="333"/>
      <c r="F15" s="86"/>
      <c r="G15" s="86"/>
    </row>
    <row r="16" spans="1:18" s="87" customFormat="1" ht="21" customHeight="1">
      <c r="B16" s="337"/>
      <c r="C16" s="338"/>
      <c r="D16" s="334"/>
      <c r="E16" s="334"/>
      <c r="F16" s="86"/>
      <c r="G16" s="86"/>
    </row>
    <row r="17" spans="1:7" ht="21" customHeight="1">
      <c r="A17" s="87"/>
      <c r="B17" s="335" t="s">
        <v>9</v>
      </c>
      <c r="C17" s="336"/>
      <c r="D17" s="339"/>
      <c r="E17" s="189"/>
      <c r="F17" s="189"/>
      <c r="G17" s="189"/>
    </row>
    <row r="18" spans="1:7" s="87" customFormat="1" ht="21" customHeight="1">
      <c r="B18" s="337"/>
      <c r="C18" s="338"/>
      <c r="D18" s="340"/>
      <c r="E18" s="86"/>
      <c r="F18" s="86"/>
      <c r="G18" s="86"/>
    </row>
    <row r="19" spans="1:7" ht="21" customHeight="1">
      <c r="A19" s="87"/>
      <c r="B19" s="335" t="s">
        <v>60</v>
      </c>
      <c r="C19" s="336"/>
      <c r="D19" s="333">
        <v>44738</v>
      </c>
      <c r="E19" s="333">
        <v>44844</v>
      </c>
      <c r="F19" s="189"/>
      <c r="G19" s="189"/>
    </row>
    <row r="20" spans="1:7" s="87" customFormat="1" ht="21" customHeight="1">
      <c r="B20" s="337"/>
      <c r="C20" s="338"/>
      <c r="D20" s="334"/>
      <c r="E20" s="334"/>
      <c r="F20" s="86"/>
      <c r="G20" s="86"/>
    </row>
    <row r="21" spans="1:7" ht="21" customHeight="1">
      <c r="A21" s="87"/>
      <c r="B21" s="335" t="s">
        <v>8</v>
      </c>
      <c r="C21" s="336"/>
      <c r="D21" s="333">
        <v>44827</v>
      </c>
      <c r="E21" s="333">
        <v>44828</v>
      </c>
      <c r="F21" s="333">
        <v>44829</v>
      </c>
      <c r="G21" s="189"/>
    </row>
    <row r="22" spans="1:7" s="87" customFormat="1" ht="21" customHeight="1" thickBot="1">
      <c r="B22" s="345"/>
      <c r="C22" s="346"/>
      <c r="D22" s="334"/>
      <c r="E22" s="334"/>
      <c r="F22" s="334"/>
      <c r="G22" s="86"/>
    </row>
    <row r="23" spans="1:7" ht="21" customHeight="1">
      <c r="A23" s="87"/>
      <c r="B23" s="333"/>
    </row>
    <row r="24" spans="1:7" s="87" customFormat="1" ht="21" customHeight="1">
      <c r="B24" s="334"/>
    </row>
    <row r="25" spans="1:7" ht="21" customHeight="1">
      <c r="A25" s="87"/>
      <c r="B25" s="333"/>
    </row>
    <row r="26" spans="1:7" s="87" customFormat="1" ht="21" customHeight="1">
      <c r="B26" s="334"/>
      <c r="E26" s="90"/>
    </row>
    <row r="27" spans="1:7" s="87" customFormat="1" ht="21" customHeight="1">
      <c r="B27" s="88"/>
      <c r="E27" s="90"/>
    </row>
    <row r="28" spans="1:7" s="87" customFormat="1" ht="21" customHeight="1">
      <c r="B28" s="88"/>
      <c r="E28" s="90"/>
    </row>
    <row r="29" spans="1:7" ht="21" customHeight="1">
      <c r="B29" s="333"/>
    </row>
    <row r="30" spans="1:7" ht="21" customHeight="1">
      <c r="B30" s="334"/>
    </row>
    <row r="31" spans="1:7" ht="21" customHeight="1">
      <c r="B31" s="333"/>
      <c r="C31" s="333"/>
      <c r="D31" s="333"/>
      <c r="E31" s="333"/>
    </row>
    <row r="32" spans="1:7" ht="21" customHeight="1">
      <c r="B32" s="334"/>
      <c r="C32" s="334"/>
      <c r="D32" s="334"/>
      <c r="E32" s="334"/>
    </row>
    <row r="33" ht="15"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50">
    <mergeCell ref="R8:R9"/>
    <mergeCell ref="P8:P9"/>
    <mergeCell ref="Q8:Q9"/>
    <mergeCell ref="B13:C14"/>
    <mergeCell ref="D13:D14"/>
    <mergeCell ref="E13:E14"/>
    <mergeCell ref="O8:O9"/>
    <mergeCell ref="E7:E8"/>
    <mergeCell ref="B11:C12"/>
    <mergeCell ref="D11:D12"/>
    <mergeCell ref="B9:C10"/>
    <mergeCell ref="D9:D10"/>
    <mergeCell ref="E9:E10"/>
    <mergeCell ref="P2:P3"/>
    <mergeCell ref="Q2:Q3"/>
    <mergeCell ref="R2:R3"/>
    <mergeCell ref="B3:C4"/>
    <mergeCell ref="D3:D4"/>
    <mergeCell ref="E3:E4"/>
    <mergeCell ref="O4:O7"/>
    <mergeCell ref="P4:P7"/>
    <mergeCell ref="Q4:Q7"/>
    <mergeCell ref="R4:R7"/>
    <mergeCell ref="D5:D6"/>
    <mergeCell ref="B1:C2"/>
    <mergeCell ref="O2:O3"/>
    <mergeCell ref="B5:C6"/>
    <mergeCell ref="B7:C8"/>
    <mergeCell ref="D7:D8"/>
    <mergeCell ref="B31:B32"/>
    <mergeCell ref="C31:C32"/>
    <mergeCell ref="D31:D32"/>
    <mergeCell ref="E31:E32"/>
    <mergeCell ref="B25:B26"/>
    <mergeCell ref="B29:B30"/>
    <mergeCell ref="F7:F8"/>
    <mergeCell ref="E5:E6"/>
    <mergeCell ref="E21:E22"/>
    <mergeCell ref="B23:B24"/>
    <mergeCell ref="B15:C16"/>
    <mergeCell ref="D15:D16"/>
    <mergeCell ref="B17:C18"/>
    <mergeCell ref="B19:C20"/>
    <mergeCell ref="D19:D20"/>
    <mergeCell ref="E19:E20"/>
    <mergeCell ref="E15:E16"/>
    <mergeCell ref="D17:D18"/>
    <mergeCell ref="F21:F22"/>
    <mergeCell ref="B21:C22"/>
    <mergeCell ref="D21:D22"/>
  </mergeCells>
  <phoneticPr fontId="3"/>
  <conditionalFormatting sqref="B3:C22">
    <cfRule type="containsText" dxfId="185" priority="1" operator="containsText" text="U-10">
      <formula>NOT(ISERROR(SEARCH("U-10",B3)))</formula>
    </cfRule>
  </conditionalFormatting>
  <pageMargins left="0.3" right="0.2" top="0.64" bottom="0.46" header="0.34" footer="0.27"/>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T156"/>
  <sheetViews>
    <sheetView zoomScale="86" zoomScaleNormal="86" zoomScaleSheetLayoutView="84" workbookViewId="0">
      <selection activeCell="C6" sqref="C6"/>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8" s="60" customFormat="1" ht="24.95" customHeight="1" thickBot="1">
      <c r="A2" s="57"/>
      <c r="B2" s="58" t="s">
        <v>222</v>
      </c>
      <c r="C2" s="59"/>
      <c r="D2" s="449" t="s">
        <v>28</v>
      </c>
      <c r="E2" s="449"/>
      <c r="F2" s="449"/>
      <c r="G2" s="449"/>
      <c r="H2" s="449"/>
      <c r="I2" s="449"/>
      <c r="J2" s="450" t="str">
        <f>AG3</f>
        <v>越前市サッカー場（人工芝）</v>
      </c>
      <c r="K2" s="450"/>
      <c r="L2" s="450"/>
      <c r="M2" s="450"/>
      <c r="N2" s="450"/>
      <c r="P2" s="61" t="str">
        <f>B2</f>
        <v>11/5（土）</v>
      </c>
      <c r="Q2" s="59"/>
      <c r="R2" s="449" t="s">
        <v>29</v>
      </c>
      <c r="S2" s="449"/>
      <c r="T2" s="449"/>
      <c r="U2" s="449"/>
      <c r="V2" s="449"/>
      <c r="W2" s="449"/>
      <c r="X2" s="450" t="str">
        <f>J2</f>
        <v>越前市サッカー場（人工芝）</v>
      </c>
      <c r="Y2" s="450"/>
      <c r="Z2" s="450"/>
      <c r="AA2" s="450"/>
      <c r="AB2" s="450"/>
      <c r="AG2" s="62" t="s">
        <v>30</v>
      </c>
    </row>
    <row r="3" spans="1:38" s="60" customFormat="1" ht="24.95" customHeight="1" thickBot="1">
      <c r="A3" s="57"/>
      <c r="B3" s="448" t="s">
        <v>31</v>
      </c>
      <c r="C3" s="448"/>
      <c r="D3" s="448"/>
      <c r="E3" s="448"/>
      <c r="F3" s="448"/>
      <c r="G3" s="448"/>
      <c r="H3" s="448"/>
      <c r="I3" s="448"/>
      <c r="J3" s="448"/>
      <c r="K3" s="448"/>
      <c r="L3" s="191" t="s">
        <v>32</v>
      </c>
      <c r="M3" s="64">
        <v>0.33333333333333331</v>
      </c>
      <c r="N3" s="65" t="s">
        <v>62</v>
      </c>
      <c r="P3" s="448" t="str">
        <f>B3</f>
        <v>U11（15分・5分・15分・5分・15分）</v>
      </c>
      <c r="Q3" s="448"/>
      <c r="R3" s="448"/>
      <c r="S3" s="448"/>
      <c r="T3" s="448"/>
      <c r="U3" s="448"/>
      <c r="V3" s="448"/>
      <c r="W3" s="448"/>
      <c r="X3" s="448"/>
      <c r="Y3" s="448"/>
      <c r="Z3" s="191" t="s">
        <v>32</v>
      </c>
      <c r="AA3" s="64">
        <f>M3</f>
        <v>0.33333333333333331</v>
      </c>
      <c r="AB3" s="65" t="str">
        <f>N3</f>
        <v>第1試合ﾁｰﾑ</v>
      </c>
      <c r="AD3" s="60" t="s">
        <v>33</v>
      </c>
      <c r="AG3" s="62" t="s">
        <v>34</v>
      </c>
    </row>
    <row r="4" spans="1:38"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37</v>
      </c>
      <c r="AE4" s="447"/>
      <c r="AG4" s="62" t="s">
        <v>38</v>
      </c>
    </row>
    <row r="5" spans="1:38" s="60" customFormat="1" ht="24.95" customHeight="1" thickBot="1">
      <c r="A5" s="57"/>
      <c r="B5" s="191" t="s">
        <v>39</v>
      </c>
      <c r="C5" s="448" t="str">
        <f>AD12</f>
        <v>立待ＦＣ</v>
      </c>
      <c r="D5" s="448"/>
      <c r="E5" s="448" t="s">
        <v>40</v>
      </c>
      <c r="F5" s="448"/>
      <c r="G5" s="448"/>
      <c r="H5" s="448"/>
      <c r="I5" s="448"/>
      <c r="J5" s="448"/>
      <c r="K5" s="448"/>
      <c r="L5" s="448"/>
      <c r="M5" s="448"/>
      <c r="N5" s="448"/>
      <c r="P5" s="191" t="s">
        <v>39</v>
      </c>
      <c r="Q5" s="448" t="str">
        <f>C5</f>
        <v>立待ＦＣ</v>
      </c>
      <c r="R5" s="448"/>
      <c r="S5" s="448" t="s">
        <v>40</v>
      </c>
      <c r="T5" s="448"/>
      <c r="U5" s="448"/>
      <c r="V5" s="448"/>
      <c r="W5" s="448"/>
      <c r="X5" s="448"/>
      <c r="Y5" s="448"/>
      <c r="Z5" s="448"/>
      <c r="AA5" s="448"/>
      <c r="AB5" s="448"/>
      <c r="AG5" s="62" t="s">
        <v>41</v>
      </c>
    </row>
    <row r="6" spans="1:38"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38" s="62" customFormat="1" ht="12" customHeight="1">
      <c r="A7" s="66"/>
      <c r="B7" s="383">
        <v>0.375</v>
      </c>
      <c r="C7" s="435" t="s">
        <v>48</v>
      </c>
      <c r="D7" s="401" t="s">
        <v>6</v>
      </c>
      <c r="E7" s="402"/>
      <c r="F7" s="395"/>
      <c r="G7" s="72"/>
      <c r="H7" s="73"/>
      <c r="I7" s="74"/>
      <c r="J7" s="398"/>
      <c r="K7" s="401" t="s">
        <v>53</v>
      </c>
      <c r="L7" s="402"/>
      <c r="M7" s="440" t="str">
        <f>D10</f>
        <v>高椋ＳＳＳ</v>
      </c>
      <c r="N7" s="432"/>
      <c r="O7" s="75"/>
      <c r="P7" s="383">
        <v>0.375</v>
      </c>
      <c r="Q7" s="435" t="s">
        <v>48</v>
      </c>
      <c r="R7" s="407" t="s">
        <v>2</v>
      </c>
      <c r="S7" s="408"/>
      <c r="T7" s="395"/>
      <c r="U7" s="72"/>
      <c r="V7" s="73"/>
      <c r="W7" s="74"/>
      <c r="X7" s="398"/>
      <c r="Y7" s="407" t="s">
        <v>3</v>
      </c>
      <c r="Z7" s="408"/>
      <c r="AA7" s="429" t="str">
        <f>R10</f>
        <v>明新ＪＦＣ</v>
      </c>
      <c r="AB7" s="432"/>
      <c r="AD7" s="337"/>
      <c r="AE7" s="338"/>
      <c r="AG7" s="62" t="s">
        <v>51</v>
      </c>
    </row>
    <row r="8" spans="1:38" s="62" customFormat="1" ht="12" customHeight="1" thickBot="1">
      <c r="A8" s="66"/>
      <c r="B8" s="384"/>
      <c r="C8" s="436"/>
      <c r="D8" s="403"/>
      <c r="E8" s="404"/>
      <c r="F8" s="396"/>
      <c r="G8" s="76"/>
      <c r="H8" s="77"/>
      <c r="I8" s="78"/>
      <c r="J8" s="399"/>
      <c r="K8" s="403"/>
      <c r="L8" s="404"/>
      <c r="M8" s="441"/>
      <c r="N8" s="433"/>
      <c r="O8" s="75"/>
      <c r="P8" s="384"/>
      <c r="Q8" s="436"/>
      <c r="R8" s="403"/>
      <c r="S8" s="404"/>
      <c r="T8" s="396"/>
      <c r="U8" s="76"/>
      <c r="V8" s="77"/>
      <c r="W8" s="78"/>
      <c r="X8" s="399"/>
      <c r="Y8" s="403"/>
      <c r="Z8" s="404"/>
      <c r="AA8" s="430"/>
      <c r="AB8" s="433"/>
      <c r="AD8" s="335" t="s">
        <v>2</v>
      </c>
      <c r="AE8" s="336"/>
    </row>
    <row r="9" spans="1:38" s="62" customFormat="1" ht="12" customHeight="1" thickBot="1">
      <c r="A9" s="66"/>
      <c r="B9" s="385"/>
      <c r="C9" s="437"/>
      <c r="D9" s="405"/>
      <c r="E9" s="406"/>
      <c r="F9" s="397"/>
      <c r="G9" s="76"/>
      <c r="H9" s="77"/>
      <c r="I9" s="78"/>
      <c r="J9" s="400"/>
      <c r="K9" s="405"/>
      <c r="L9" s="406"/>
      <c r="M9" s="442"/>
      <c r="N9" s="434"/>
      <c r="O9" s="75"/>
      <c r="P9" s="385"/>
      <c r="Q9" s="437"/>
      <c r="R9" s="403"/>
      <c r="S9" s="404"/>
      <c r="T9" s="397"/>
      <c r="U9" s="76"/>
      <c r="V9" s="77"/>
      <c r="W9" s="78"/>
      <c r="X9" s="400"/>
      <c r="Y9" s="427"/>
      <c r="Z9" s="428"/>
      <c r="AA9" s="431"/>
      <c r="AB9" s="434"/>
      <c r="AD9" s="337"/>
      <c r="AE9" s="338"/>
      <c r="AG9" s="401"/>
      <c r="AH9" s="402"/>
      <c r="AI9" s="401"/>
      <c r="AJ9" s="402"/>
      <c r="AK9" s="375"/>
      <c r="AL9" s="376"/>
    </row>
    <row r="10" spans="1:38" s="62" customFormat="1" ht="12" customHeight="1">
      <c r="A10" s="79"/>
      <c r="B10" s="383">
        <v>0.41666666666666669</v>
      </c>
      <c r="C10" s="435" t="s">
        <v>48</v>
      </c>
      <c r="D10" s="401" t="s">
        <v>9</v>
      </c>
      <c r="E10" s="402"/>
      <c r="F10" s="395"/>
      <c r="G10" s="72"/>
      <c r="H10" s="73"/>
      <c r="I10" s="74"/>
      <c r="J10" s="398"/>
      <c r="K10" s="403" t="s">
        <v>8</v>
      </c>
      <c r="L10" s="404"/>
      <c r="M10" s="429" t="str">
        <f>D7</f>
        <v>神明鳥羽</v>
      </c>
      <c r="N10" s="432"/>
      <c r="O10" s="75"/>
      <c r="P10" s="383">
        <v>0.41666666666666669</v>
      </c>
      <c r="Q10" s="435" t="s">
        <v>48</v>
      </c>
      <c r="R10" s="401" t="s">
        <v>7</v>
      </c>
      <c r="S10" s="402"/>
      <c r="T10" s="395"/>
      <c r="U10" s="72"/>
      <c r="V10" s="73"/>
      <c r="W10" s="74"/>
      <c r="X10" s="398"/>
      <c r="Y10" s="401" t="s">
        <v>1</v>
      </c>
      <c r="Z10" s="402"/>
      <c r="AA10" s="429" t="str">
        <f>R7</f>
        <v>大虫ＦＣ</v>
      </c>
      <c r="AB10" s="432"/>
      <c r="AD10" s="335" t="s">
        <v>3</v>
      </c>
      <c r="AE10" s="336"/>
      <c r="AG10" s="403"/>
      <c r="AH10" s="404"/>
      <c r="AI10" s="403"/>
      <c r="AJ10" s="404"/>
      <c r="AK10" s="361"/>
      <c r="AL10" s="362"/>
    </row>
    <row r="11" spans="1:38" s="62" customFormat="1" ht="12" customHeight="1">
      <c r="A11" s="66"/>
      <c r="B11" s="384"/>
      <c r="C11" s="436"/>
      <c r="D11" s="403"/>
      <c r="E11" s="404"/>
      <c r="F11" s="396"/>
      <c r="G11" s="76"/>
      <c r="H11" s="77"/>
      <c r="I11" s="78"/>
      <c r="J11" s="399"/>
      <c r="K11" s="403"/>
      <c r="L11" s="404"/>
      <c r="M11" s="430"/>
      <c r="N11" s="433"/>
      <c r="O11" s="75"/>
      <c r="P11" s="384"/>
      <c r="Q11" s="436"/>
      <c r="R11" s="403"/>
      <c r="S11" s="404"/>
      <c r="T11" s="396"/>
      <c r="U11" s="76"/>
      <c r="V11" s="77"/>
      <c r="W11" s="78"/>
      <c r="X11" s="399"/>
      <c r="Y11" s="403"/>
      <c r="Z11" s="404"/>
      <c r="AA11" s="430"/>
      <c r="AB11" s="433"/>
      <c r="AD11" s="337"/>
      <c r="AE11" s="338"/>
      <c r="AG11" s="427"/>
      <c r="AH11" s="428"/>
      <c r="AI11" s="427"/>
      <c r="AJ11" s="428"/>
      <c r="AK11" s="363"/>
      <c r="AL11" s="364"/>
    </row>
    <row r="12" spans="1:38" s="62" customFormat="1" ht="12" customHeight="1" thickBot="1">
      <c r="A12" s="66"/>
      <c r="B12" s="385"/>
      <c r="C12" s="437"/>
      <c r="D12" s="405"/>
      <c r="E12" s="406"/>
      <c r="F12" s="397"/>
      <c r="G12" s="76"/>
      <c r="H12" s="77"/>
      <c r="I12" s="78"/>
      <c r="J12" s="400"/>
      <c r="K12" s="405"/>
      <c r="L12" s="406"/>
      <c r="M12" s="431"/>
      <c r="N12" s="434"/>
      <c r="O12" s="75"/>
      <c r="P12" s="385"/>
      <c r="Q12" s="437"/>
      <c r="R12" s="405"/>
      <c r="S12" s="406"/>
      <c r="T12" s="397"/>
      <c r="U12" s="76"/>
      <c r="V12" s="77"/>
      <c r="W12" s="78"/>
      <c r="X12" s="400"/>
      <c r="Y12" s="427"/>
      <c r="Z12" s="428"/>
      <c r="AA12" s="431"/>
      <c r="AB12" s="434"/>
      <c r="AD12" s="335" t="s">
        <v>53</v>
      </c>
      <c r="AE12" s="336"/>
    </row>
    <row r="13" spans="1:38" s="62" customFormat="1" ht="12" customHeight="1">
      <c r="A13" s="79"/>
      <c r="B13" s="383">
        <v>0.45833333333333331</v>
      </c>
      <c r="C13" s="435" t="s">
        <v>48</v>
      </c>
      <c r="D13" s="401" t="s">
        <v>6</v>
      </c>
      <c r="E13" s="402"/>
      <c r="F13" s="395"/>
      <c r="G13" s="72"/>
      <c r="H13" s="73"/>
      <c r="I13" s="74"/>
      <c r="J13" s="398"/>
      <c r="K13" s="401" t="s">
        <v>60</v>
      </c>
      <c r="L13" s="402"/>
      <c r="M13" s="429" t="str">
        <f>K10</f>
        <v>フェンテ奥越</v>
      </c>
      <c r="N13" s="432"/>
      <c r="O13" s="75"/>
      <c r="P13" s="383">
        <v>0.45833333333333331</v>
      </c>
      <c r="Q13" s="386" t="s">
        <v>54</v>
      </c>
      <c r="R13" s="387"/>
      <c r="S13" s="387"/>
      <c r="T13" s="387"/>
      <c r="U13" s="387"/>
      <c r="V13" s="387"/>
      <c r="W13" s="387"/>
      <c r="X13" s="387"/>
      <c r="Y13" s="387"/>
      <c r="Z13" s="387"/>
      <c r="AA13" s="387"/>
      <c r="AB13" s="388"/>
      <c r="AD13" s="337"/>
      <c r="AE13" s="338"/>
    </row>
    <row r="14" spans="1:38" s="62" customFormat="1" ht="12" customHeight="1">
      <c r="A14" s="79"/>
      <c r="B14" s="384"/>
      <c r="C14" s="436"/>
      <c r="D14" s="403"/>
      <c r="E14" s="404"/>
      <c r="F14" s="396"/>
      <c r="G14" s="76"/>
      <c r="H14" s="77"/>
      <c r="I14" s="78"/>
      <c r="J14" s="399"/>
      <c r="K14" s="403"/>
      <c r="L14" s="404"/>
      <c r="M14" s="430"/>
      <c r="N14" s="433"/>
      <c r="O14" s="75"/>
      <c r="P14" s="384"/>
      <c r="Q14" s="389"/>
      <c r="R14" s="390"/>
      <c r="S14" s="390"/>
      <c r="T14" s="390"/>
      <c r="U14" s="390"/>
      <c r="V14" s="390"/>
      <c r="W14" s="390"/>
      <c r="X14" s="390"/>
      <c r="Y14" s="390"/>
      <c r="Z14" s="390"/>
      <c r="AA14" s="390"/>
      <c r="AB14" s="391"/>
      <c r="AD14" s="335" t="s">
        <v>5</v>
      </c>
      <c r="AE14" s="336"/>
    </row>
    <row r="15" spans="1:38" s="62" customFormat="1" ht="12" customHeight="1" thickBot="1">
      <c r="A15" s="66"/>
      <c r="B15" s="385"/>
      <c r="C15" s="437"/>
      <c r="D15" s="405"/>
      <c r="E15" s="406"/>
      <c r="F15" s="397"/>
      <c r="G15" s="76"/>
      <c r="H15" s="77"/>
      <c r="I15" s="78"/>
      <c r="J15" s="400"/>
      <c r="K15" s="405"/>
      <c r="L15" s="406"/>
      <c r="M15" s="431"/>
      <c r="N15" s="434"/>
      <c r="O15" s="75"/>
      <c r="P15" s="385"/>
      <c r="Q15" s="392"/>
      <c r="R15" s="393"/>
      <c r="S15" s="393"/>
      <c r="T15" s="393"/>
      <c r="U15" s="393"/>
      <c r="V15" s="393"/>
      <c r="W15" s="393"/>
      <c r="X15" s="393"/>
      <c r="Y15" s="393"/>
      <c r="Z15" s="393"/>
      <c r="AA15" s="393"/>
      <c r="AB15" s="394"/>
      <c r="AD15" s="337"/>
      <c r="AE15" s="338"/>
      <c r="AF15" s="80"/>
      <c r="AG15" s="407"/>
      <c r="AH15" s="408"/>
      <c r="AI15" s="407"/>
      <c r="AJ15" s="408"/>
      <c r="AK15" s="359"/>
      <c r="AL15" s="360"/>
    </row>
    <row r="16" spans="1:38" s="62" customFormat="1" ht="12" customHeight="1">
      <c r="A16" s="79"/>
      <c r="B16" s="383">
        <v>0.5</v>
      </c>
      <c r="C16" s="435" t="s">
        <v>48</v>
      </c>
      <c r="D16" s="403" t="s">
        <v>7</v>
      </c>
      <c r="E16" s="404"/>
      <c r="F16" s="395"/>
      <c r="G16" s="72"/>
      <c r="H16" s="73"/>
      <c r="I16" s="74"/>
      <c r="J16" s="398"/>
      <c r="K16" s="401" t="s">
        <v>8</v>
      </c>
      <c r="L16" s="402"/>
      <c r="M16" s="429" t="str">
        <f>K13</f>
        <v>KFC国高</v>
      </c>
      <c r="N16" s="432"/>
      <c r="O16" s="75"/>
      <c r="P16" s="383">
        <v>0.4861111111111111</v>
      </c>
      <c r="Q16" s="435" t="s">
        <v>48</v>
      </c>
      <c r="R16" s="403" t="s">
        <v>3</v>
      </c>
      <c r="S16" s="404"/>
      <c r="T16" s="395"/>
      <c r="U16" s="72"/>
      <c r="V16" s="73"/>
      <c r="W16" s="74"/>
      <c r="X16" s="398"/>
      <c r="Y16" s="401" t="s">
        <v>1</v>
      </c>
      <c r="Z16" s="402"/>
      <c r="AA16" s="429" t="str">
        <f>K7</f>
        <v>立待ＦＣ</v>
      </c>
      <c r="AB16" s="432"/>
      <c r="AD16" s="335" t="s">
        <v>6</v>
      </c>
      <c r="AE16" s="336"/>
      <c r="AG16" s="403"/>
      <c r="AH16" s="404"/>
      <c r="AI16" s="403"/>
      <c r="AJ16" s="404"/>
      <c r="AK16" s="361"/>
      <c r="AL16" s="362"/>
    </row>
    <row r="17" spans="1:46" ht="12" customHeight="1">
      <c r="A17" s="79"/>
      <c r="B17" s="384"/>
      <c r="C17" s="436"/>
      <c r="D17" s="403"/>
      <c r="E17" s="404"/>
      <c r="F17" s="396"/>
      <c r="G17" s="76"/>
      <c r="H17" s="77"/>
      <c r="I17" s="78"/>
      <c r="J17" s="399"/>
      <c r="K17" s="403"/>
      <c r="L17" s="404"/>
      <c r="M17" s="430"/>
      <c r="N17" s="433"/>
      <c r="O17" s="75"/>
      <c r="P17" s="384"/>
      <c r="Q17" s="436"/>
      <c r="R17" s="403"/>
      <c r="S17" s="404"/>
      <c r="T17" s="396"/>
      <c r="U17" s="76"/>
      <c r="V17" s="77"/>
      <c r="W17" s="78"/>
      <c r="X17" s="399"/>
      <c r="Y17" s="403"/>
      <c r="Z17" s="404"/>
      <c r="AA17" s="430"/>
      <c r="AB17" s="433"/>
      <c r="AC17" s="62"/>
      <c r="AD17" s="337"/>
      <c r="AE17" s="338"/>
      <c r="AG17" s="427"/>
      <c r="AH17" s="428"/>
      <c r="AI17" s="427"/>
      <c r="AJ17" s="428"/>
      <c r="AK17" s="363"/>
      <c r="AL17" s="364"/>
    </row>
    <row r="18" spans="1:46" ht="12" customHeight="1" thickBot="1">
      <c r="A18" s="79"/>
      <c r="B18" s="385"/>
      <c r="C18" s="437"/>
      <c r="D18" s="427"/>
      <c r="E18" s="428"/>
      <c r="F18" s="397"/>
      <c r="G18" s="76"/>
      <c r="H18" s="77"/>
      <c r="I18" s="78"/>
      <c r="J18" s="400"/>
      <c r="K18" s="405"/>
      <c r="L18" s="406"/>
      <c r="M18" s="431"/>
      <c r="N18" s="434"/>
      <c r="O18" s="75"/>
      <c r="P18" s="385"/>
      <c r="Q18" s="437"/>
      <c r="R18" s="405"/>
      <c r="S18" s="406"/>
      <c r="T18" s="397"/>
      <c r="U18" s="76"/>
      <c r="V18" s="77"/>
      <c r="W18" s="78"/>
      <c r="X18" s="400"/>
      <c r="Y18" s="405"/>
      <c r="Z18" s="406"/>
      <c r="AA18" s="431"/>
      <c r="AB18" s="434"/>
      <c r="AC18" s="62"/>
      <c r="AD18" s="335" t="s">
        <v>7</v>
      </c>
      <c r="AE18" s="336"/>
      <c r="AG18" s="407"/>
      <c r="AH18" s="408"/>
      <c r="AI18" s="407"/>
      <c r="AJ18" s="408"/>
      <c r="AK18" s="359"/>
      <c r="AL18" s="360"/>
    </row>
    <row r="19" spans="1:46" s="62" customFormat="1" ht="12" customHeight="1">
      <c r="A19" s="79"/>
      <c r="B19" s="383">
        <v>0.54166666666666663</v>
      </c>
      <c r="C19" s="435" t="s">
        <v>48</v>
      </c>
      <c r="D19" s="401" t="s">
        <v>60</v>
      </c>
      <c r="E19" s="402"/>
      <c r="F19" s="395"/>
      <c r="G19" s="72"/>
      <c r="H19" s="73"/>
      <c r="I19" s="74"/>
      <c r="J19" s="398"/>
      <c r="K19" s="407" t="s">
        <v>53</v>
      </c>
      <c r="L19" s="408"/>
      <c r="M19" s="429" t="str">
        <f>R16</f>
        <v>武生ＦＣ</v>
      </c>
      <c r="N19" s="432"/>
      <c r="O19" s="75"/>
      <c r="P19" s="383">
        <v>0.52777777777777779</v>
      </c>
      <c r="Q19" s="435" t="s">
        <v>48</v>
      </c>
      <c r="R19" s="401" t="s">
        <v>2</v>
      </c>
      <c r="S19" s="402"/>
      <c r="T19" s="395"/>
      <c r="U19" s="72"/>
      <c r="V19" s="73"/>
      <c r="W19" s="74"/>
      <c r="X19" s="398"/>
      <c r="Y19" s="401" t="s">
        <v>9</v>
      </c>
      <c r="Z19" s="402"/>
      <c r="AA19" s="429" t="str">
        <f>Y16</f>
        <v>敦賀ＦＵＴ</v>
      </c>
      <c r="AB19" s="432"/>
      <c r="AD19" s="337"/>
      <c r="AE19" s="338"/>
      <c r="AG19" s="403"/>
      <c r="AH19" s="404"/>
      <c r="AI19" s="403"/>
      <c r="AJ19" s="404"/>
      <c r="AK19" s="361"/>
      <c r="AL19" s="362"/>
    </row>
    <row r="20" spans="1:46" s="62" customFormat="1" ht="12" customHeight="1">
      <c r="A20" s="66"/>
      <c r="B20" s="384"/>
      <c r="C20" s="436"/>
      <c r="D20" s="403"/>
      <c r="E20" s="404"/>
      <c r="F20" s="396"/>
      <c r="G20" s="76"/>
      <c r="H20" s="77"/>
      <c r="I20" s="78"/>
      <c r="J20" s="399"/>
      <c r="K20" s="403"/>
      <c r="L20" s="404"/>
      <c r="M20" s="430"/>
      <c r="N20" s="433"/>
      <c r="O20" s="75"/>
      <c r="P20" s="384"/>
      <c r="Q20" s="436"/>
      <c r="R20" s="403"/>
      <c r="S20" s="404"/>
      <c r="T20" s="396"/>
      <c r="U20" s="76"/>
      <c r="V20" s="77"/>
      <c r="W20" s="78"/>
      <c r="X20" s="399"/>
      <c r="Y20" s="403"/>
      <c r="Z20" s="404"/>
      <c r="AA20" s="430"/>
      <c r="AB20" s="433"/>
      <c r="AD20" s="335" t="s">
        <v>9</v>
      </c>
      <c r="AE20" s="336"/>
      <c r="AG20" s="427"/>
      <c r="AH20" s="428"/>
      <c r="AI20" s="427"/>
      <c r="AJ20" s="428"/>
      <c r="AK20" s="363"/>
      <c r="AL20" s="364"/>
    </row>
    <row r="21" spans="1:46" s="62" customFormat="1" ht="12" customHeight="1" thickBot="1">
      <c r="A21" s="81"/>
      <c r="B21" s="385"/>
      <c r="C21" s="437"/>
      <c r="D21" s="405"/>
      <c r="E21" s="406"/>
      <c r="F21" s="397"/>
      <c r="G21" s="186"/>
      <c r="H21" s="187"/>
      <c r="I21" s="188"/>
      <c r="J21" s="400"/>
      <c r="K21" s="403"/>
      <c r="L21" s="404"/>
      <c r="M21" s="431"/>
      <c r="N21" s="434"/>
      <c r="O21" s="75"/>
      <c r="P21" s="385"/>
      <c r="Q21" s="437"/>
      <c r="R21" s="405"/>
      <c r="S21" s="406"/>
      <c r="T21" s="397"/>
      <c r="U21" s="76"/>
      <c r="V21" s="77"/>
      <c r="W21" s="78"/>
      <c r="X21" s="400"/>
      <c r="Y21" s="405"/>
      <c r="Z21" s="406"/>
      <c r="AA21" s="431"/>
      <c r="AB21" s="434"/>
      <c r="AD21" s="337"/>
      <c r="AE21" s="338"/>
      <c r="AO21" s="407"/>
      <c r="AP21" s="408"/>
      <c r="AQ21" s="407"/>
      <c r="AR21" s="408"/>
      <c r="AS21" s="359"/>
      <c r="AT21" s="360"/>
    </row>
    <row r="22" spans="1:46" s="62" customFormat="1" ht="12" customHeight="1">
      <c r="A22" s="81"/>
      <c r="B22" s="383">
        <v>0.58333333333333337</v>
      </c>
      <c r="C22" s="347" t="s">
        <v>55</v>
      </c>
      <c r="D22" s="375" t="s">
        <v>3</v>
      </c>
      <c r="E22" s="376"/>
      <c r="F22" s="377" t="s">
        <v>56</v>
      </c>
      <c r="G22" s="351"/>
      <c r="H22" s="351"/>
      <c r="I22" s="351"/>
      <c r="J22" s="378"/>
      <c r="K22" s="375" t="str">
        <f>AH34</f>
        <v>明新ＪＦＣ</v>
      </c>
      <c r="L22" s="376"/>
      <c r="M22" s="365" t="s">
        <v>57</v>
      </c>
      <c r="N22" s="366"/>
      <c r="O22" s="75"/>
      <c r="P22" s="383">
        <v>0.56944444444444442</v>
      </c>
      <c r="Q22" s="347" t="s">
        <v>55</v>
      </c>
      <c r="R22" s="375" t="s">
        <v>6</v>
      </c>
      <c r="S22" s="376"/>
      <c r="T22" s="377" t="s">
        <v>56</v>
      </c>
      <c r="U22" s="351"/>
      <c r="V22" s="351"/>
      <c r="W22" s="351"/>
      <c r="X22" s="378"/>
      <c r="Y22" s="375" t="s">
        <v>1</v>
      </c>
      <c r="Z22" s="376"/>
      <c r="AA22" s="365" t="s">
        <v>57</v>
      </c>
      <c r="AB22" s="366"/>
      <c r="AD22" s="335" t="s">
        <v>60</v>
      </c>
      <c r="AE22" s="336"/>
      <c r="AF22" s="80"/>
      <c r="AO22" s="403"/>
      <c r="AP22" s="404"/>
      <c r="AQ22" s="403"/>
      <c r="AR22" s="404"/>
      <c r="AS22" s="361"/>
      <c r="AT22" s="362"/>
    </row>
    <row r="23" spans="1:46"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c r="AO23" s="427"/>
      <c r="AP23" s="428"/>
      <c r="AQ23" s="427"/>
      <c r="AR23" s="428"/>
      <c r="AS23" s="363"/>
      <c r="AT23" s="364"/>
    </row>
    <row r="24" spans="1:46" s="62" customFormat="1" ht="12" customHeight="1" thickBot="1">
      <c r="A24" s="81"/>
      <c r="B24" s="385"/>
      <c r="C24" s="349"/>
      <c r="D24" s="373"/>
      <c r="E24" s="374"/>
      <c r="F24" s="381"/>
      <c r="G24" s="357"/>
      <c r="H24" s="357"/>
      <c r="I24" s="357"/>
      <c r="J24" s="382"/>
      <c r="K24" s="373"/>
      <c r="L24" s="374"/>
      <c r="M24" s="369"/>
      <c r="N24" s="370"/>
      <c r="O24" s="75"/>
      <c r="P24" s="385"/>
      <c r="Q24" s="349"/>
      <c r="R24" s="373"/>
      <c r="S24" s="374"/>
      <c r="T24" s="381"/>
      <c r="U24" s="357"/>
      <c r="V24" s="357"/>
      <c r="W24" s="357"/>
      <c r="X24" s="382"/>
      <c r="Y24" s="361"/>
      <c r="Z24" s="362"/>
      <c r="AA24" s="369"/>
      <c r="AB24" s="370"/>
      <c r="AD24" s="335" t="s">
        <v>8</v>
      </c>
      <c r="AE24" s="336"/>
      <c r="AF24" s="80"/>
    </row>
    <row r="25" spans="1:46" ht="12" customHeight="1" thickBot="1">
      <c r="B25" s="383">
        <v>0.61111111111111105</v>
      </c>
      <c r="C25" s="347" t="s">
        <v>55</v>
      </c>
      <c r="D25" s="375" t="s">
        <v>9</v>
      </c>
      <c r="E25" s="376"/>
      <c r="F25" s="377" t="s">
        <v>56</v>
      </c>
      <c r="G25" s="351"/>
      <c r="H25" s="351"/>
      <c r="I25" s="351"/>
      <c r="J25" s="378"/>
      <c r="K25" s="375" t="str">
        <f>AE30</f>
        <v>立待ＦＣ</v>
      </c>
      <c r="L25" s="376"/>
      <c r="M25" s="365" t="s">
        <v>57</v>
      </c>
      <c r="N25" s="366"/>
      <c r="O25" s="82"/>
      <c r="P25" s="383">
        <v>0.59722222222222221</v>
      </c>
      <c r="Q25" s="347" t="s">
        <v>55</v>
      </c>
      <c r="R25" s="361" t="s">
        <v>8</v>
      </c>
      <c r="S25" s="362"/>
      <c r="T25" s="377" t="s">
        <v>180</v>
      </c>
      <c r="U25" s="351"/>
      <c r="V25" s="351"/>
      <c r="W25" s="351"/>
      <c r="X25" s="378"/>
      <c r="Y25" s="375" t="s">
        <v>2</v>
      </c>
      <c r="Z25" s="376"/>
      <c r="AA25" s="365" t="s">
        <v>57</v>
      </c>
      <c r="AB25" s="366"/>
      <c r="AC25" s="62"/>
      <c r="AD25" s="345"/>
      <c r="AE25" s="346"/>
    </row>
    <row r="26" spans="1:46" s="62" customFormat="1" ht="12" customHeight="1">
      <c r="A26" s="81"/>
      <c r="B26" s="384"/>
      <c r="C26" s="348"/>
      <c r="D26" s="361"/>
      <c r="E26" s="362"/>
      <c r="F26" s="379"/>
      <c r="G26" s="354"/>
      <c r="H26" s="354"/>
      <c r="I26" s="354"/>
      <c r="J26" s="380"/>
      <c r="K26" s="361"/>
      <c r="L26" s="362"/>
      <c r="M26" s="367"/>
      <c r="N26" s="368"/>
      <c r="O26" s="82"/>
      <c r="P26" s="384"/>
      <c r="Q26" s="348"/>
      <c r="R26" s="361"/>
      <c r="S26" s="362"/>
      <c r="T26" s="379"/>
      <c r="U26" s="354"/>
      <c r="V26" s="354"/>
      <c r="W26" s="354"/>
      <c r="X26" s="380"/>
      <c r="Y26" s="361"/>
      <c r="Z26" s="362"/>
      <c r="AA26" s="367"/>
      <c r="AB26" s="368"/>
      <c r="AD26" s="80"/>
      <c r="AE26" s="80"/>
      <c r="AF26" s="80"/>
      <c r="AR26" s="375" t="s">
        <v>9</v>
      </c>
      <c r="AS26" s="376"/>
    </row>
    <row r="27" spans="1:46" ht="12" customHeight="1" thickBot="1">
      <c r="B27" s="385"/>
      <c r="C27" s="349"/>
      <c r="D27" s="373"/>
      <c r="E27" s="374"/>
      <c r="F27" s="381"/>
      <c r="G27" s="357"/>
      <c r="H27" s="357"/>
      <c r="I27" s="357"/>
      <c r="J27" s="382"/>
      <c r="K27" s="373"/>
      <c r="L27" s="374"/>
      <c r="M27" s="369"/>
      <c r="N27" s="370"/>
      <c r="O27" s="82"/>
      <c r="P27" s="385"/>
      <c r="Q27" s="349"/>
      <c r="R27" s="373"/>
      <c r="S27" s="374"/>
      <c r="T27" s="381"/>
      <c r="U27" s="357"/>
      <c r="V27" s="357"/>
      <c r="W27" s="357"/>
      <c r="X27" s="382"/>
      <c r="Y27" s="373"/>
      <c r="Z27" s="374"/>
      <c r="AA27" s="369"/>
      <c r="AB27" s="370"/>
      <c r="AC27" s="62"/>
      <c r="AR27" s="361"/>
      <c r="AS27" s="362"/>
    </row>
    <row r="28" spans="1:46" ht="12" customHeight="1" thickBot="1">
      <c r="B28" s="409" t="s">
        <v>223</v>
      </c>
      <c r="C28" s="410"/>
      <c r="D28" s="410"/>
      <c r="E28" s="410"/>
      <c r="F28" s="410"/>
      <c r="G28" s="410"/>
      <c r="H28" s="410"/>
      <c r="I28" s="410"/>
      <c r="J28" s="410"/>
      <c r="K28" s="410"/>
      <c r="L28" s="410"/>
      <c r="M28" s="410"/>
      <c r="N28" s="411"/>
      <c r="O28" s="75"/>
      <c r="P28" s="383">
        <v>0.61111111111111105</v>
      </c>
      <c r="Q28" s="347" t="s">
        <v>55</v>
      </c>
      <c r="R28" s="359" t="s">
        <v>8</v>
      </c>
      <c r="S28" s="360"/>
      <c r="T28" s="350" t="s">
        <v>180</v>
      </c>
      <c r="U28" s="351"/>
      <c r="V28" s="351"/>
      <c r="W28" s="351"/>
      <c r="X28" s="352"/>
      <c r="Y28" s="375" t="s">
        <v>60</v>
      </c>
      <c r="Z28" s="376"/>
      <c r="AA28" s="365" t="s">
        <v>57</v>
      </c>
      <c r="AB28" s="366"/>
      <c r="AR28" s="373"/>
      <c r="AS28" s="374"/>
    </row>
    <row r="29" spans="1:46" ht="12" customHeight="1">
      <c r="B29" s="412"/>
      <c r="C29" s="413"/>
      <c r="D29" s="413"/>
      <c r="E29" s="413"/>
      <c r="F29" s="413"/>
      <c r="G29" s="413"/>
      <c r="H29" s="413"/>
      <c r="I29" s="413"/>
      <c r="J29" s="413"/>
      <c r="K29" s="413"/>
      <c r="L29" s="413"/>
      <c r="M29" s="413"/>
      <c r="N29" s="414"/>
      <c r="O29" s="75"/>
      <c r="P29" s="384"/>
      <c r="Q29" s="348"/>
      <c r="R29" s="361"/>
      <c r="S29" s="362"/>
      <c r="T29" s="353"/>
      <c r="U29" s="354"/>
      <c r="V29" s="354"/>
      <c r="W29" s="354"/>
      <c r="X29" s="355"/>
      <c r="Y29" s="361"/>
      <c r="Z29" s="362"/>
      <c r="AA29" s="367"/>
      <c r="AB29" s="368"/>
    </row>
    <row r="30" spans="1:46" ht="12" customHeight="1" thickBot="1">
      <c r="B30" s="415"/>
      <c r="C30" s="416"/>
      <c r="D30" s="416"/>
      <c r="E30" s="416"/>
      <c r="F30" s="416"/>
      <c r="G30" s="416"/>
      <c r="H30" s="416"/>
      <c r="I30" s="416"/>
      <c r="J30" s="416"/>
      <c r="K30" s="416"/>
      <c r="L30" s="416"/>
      <c r="M30" s="416"/>
      <c r="N30" s="417"/>
      <c r="O30" s="75"/>
      <c r="P30" s="385"/>
      <c r="Q30" s="349"/>
      <c r="R30" s="373"/>
      <c r="S30" s="374"/>
      <c r="T30" s="356"/>
      <c r="U30" s="357"/>
      <c r="V30" s="357"/>
      <c r="W30" s="357"/>
      <c r="X30" s="358"/>
      <c r="Y30" s="373"/>
      <c r="Z30" s="374"/>
      <c r="AA30" s="369"/>
      <c r="AB30" s="370"/>
      <c r="AE30" s="371" t="s">
        <v>53</v>
      </c>
      <c r="AF30" s="372"/>
      <c r="AK30" s="359"/>
      <c r="AL30" s="360"/>
    </row>
    <row r="31" spans="1:46" ht="12" customHeight="1">
      <c r="B31" s="418" t="s">
        <v>59</v>
      </c>
      <c r="C31" s="419"/>
      <c r="D31" s="419"/>
      <c r="E31" s="419"/>
      <c r="F31" s="419"/>
      <c r="G31" s="419"/>
      <c r="H31" s="419"/>
      <c r="I31" s="419"/>
      <c r="J31" s="419"/>
      <c r="K31" s="419"/>
      <c r="L31" s="419"/>
      <c r="M31" s="419"/>
      <c r="N31" s="420"/>
      <c r="O31" s="82"/>
      <c r="P31" s="383">
        <v>0.625</v>
      </c>
      <c r="Q31" s="347" t="s">
        <v>55</v>
      </c>
      <c r="R31" s="359" t="s">
        <v>2</v>
      </c>
      <c r="S31" s="360"/>
      <c r="T31" s="377" t="s">
        <v>180</v>
      </c>
      <c r="U31" s="351"/>
      <c r="V31" s="351"/>
      <c r="W31" s="351"/>
      <c r="X31" s="378"/>
      <c r="Y31" s="375" t="s">
        <v>60</v>
      </c>
      <c r="Z31" s="376"/>
      <c r="AA31" s="365" t="s">
        <v>57</v>
      </c>
      <c r="AB31" s="366"/>
      <c r="AE31" s="361"/>
      <c r="AF31" s="362"/>
      <c r="AK31" s="361"/>
      <c r="AL31" s="362"/>
    </row>
    <row r="32" spans="1:46" ht="12" customHeight="1" thickBot="1">
      <c r="B32" s="421"/>
      <c r="C32" s="422"/>
      <c r="D32" s="422"/>
      <c r="E32" s="422"/>
      <c r="F32" s="422"/>
      <c r="G32" s="422"/>
      <c r="H32" s="422"/>
      <c r="I32" s="422"/>
      <c r="J32" s="422"/>
      <c r="K32" s="422"/>
      <c r="L32" s="422"/>
      <c r="M32" s="422"/>
      <c r="N32" s="423"/>
      <c r="O32" s="82"/>
      <c r="P32" s="384"/>
      <c r="Q32" s="348"/>
      <c r="R32" s="361"/>
      <c r="S32" s="362"/>
      <c r="T32" s="379"/>
      <c r="U32" s="354"/>
      <c r="V32" s="354"/>
      <c r="W32" s="354"/>
      <c r="X32" s="380"/>
      <c r="Y32" s="361"/>
      <c r="Z32" s="362"/>
      <c r="AA32" s="367"/>
      <c r="AB32" s="368"/>
      <c r="AE32" s="373"/>
      <c r="AF32" s="374"/>
      <c r="AK32" s="363"/>
      <c r="AL32" s="364"/>
    </row>
    <row r="33" spans="2:46" ht="12" customHeight="1" thickBot="1">
      <c r="B33" s="424"/>
      <c r="C33" s="425"/>
      <c r="D33" s="425"/>
      <c r="E33" s="425"/>
      <c r="F33" s="425"/>
      <c r="G33" s="425"/>
      <c r="H33" s="425"/>
      <c r="I33" s="425"/>
      <c r="J33" s="425"/>
      <c r="K33" s="425"/>
      <c r="L33" s="425"/>
      <c r="M33" s="425"/>
      <c r="N33" s="426"/>
      <c r="O33" s="82"/>
      <c r="P33" s="385"/>
      <c r="Q33" s="349"/>
      <c r="R33" s="363"/>
      <c r="S33" s="364"/>
      <c r="T33" s="381"/>
      <c r="U33" s="357"/>
      <c r="V33" s="357"/>
      <c r="W33" s="357"/>
      <c r="X33" s="382"/>
      <c r="Y33" s="373"/>
      <c r="Z33" s="374"/>
      <c r="AA33" s="369"/>
      <c r="AB33" s="370"/>
    </row>
    <row r="34" spans="2:46" ht="30" customHeight="1">
      <c r="P34" s="409" t="str">
        <f>B28</f>
        <v>後片付け　　　　なし</v>
      </c>
      <c r="Q34" s="410"/>
      <c r="R34" s="410"/>
      <c r="S34" s="410"/>
      <c r="T34" s="410"/>
      <c r="U34" s="410"/>
      <c r="V34" s="410"/>
      <c r="W34" s="410"/>
      <c r="X34" s="410"/>
      <c r="Y34" s="410"/>
      <c r="Z34" s="410"/>
      <c r="AA34" s="410"/>
      <c r="AB34" s="411"/>
      <c r="AH34" s="375" t="s">
        <v>7</v>
      </c>
      <c r="AI34" s="376"/>
    </row>
    <row r="35" spans="2:46" ht="12" customHeight="1">
      <c r="P35" s="412"/>
      <c r="Q35" s="413"/>
      <c r="R35" s="413"/>
      <c r="S35" s="413"/>
      <c r="T35" s="413"/>
      <c r="U35" s="413"/>
      <c r="V35" s="413"/>
      <c r="W35" s="413"/>
      <c r="X35" s="413"/>
      <c r="Y35" s="413"/>
      <c r="Z35" s="413"/>
      <c r="AA35" s="413"/>
      <c r="AB35" s="414"/>
      <c r="AH35" s="361"/>
      <c r="AI35" s="362"/>
    </row>
    <row r="36" spans="2:46" ht="12" customHeight="1" thickBot="1">
      <c r="P36" s="415"/>
      <c r="Q36" s="416"/>
      <c r="R36" s="416"/>
      <c r="S36" s="416"/>
      <c r="T36" s="416"/>
      <c r="U36" s="416"/>
      <c r="V36" s="416"/>
      <c r="W36" s="416"/>
      <c r="X36" s="416"/>
      <c r="Y36" s="416"/>
      <c r="Z36" s="416"/>
      <c r="AA36" s="416"/>
      <c r="AB36" s="417"/>
      <c r="AH36" s="373"/>
      <c r="AI36" s="374"/>
    </row>
    <row r="37" spans="2:46" ht="30" customHeight="1"/>
    <row r="38" spans="2:46" ht="12" customHeight="1"/>
    <row r="39" spans="2:46" ht="12" customHeight="1">
      <c r="AG39" s="407"/>
      <c r="AH39" s="408"/>
      <c r="AI39" s="407"/>
      <c r="AJ39" s="408"/>
      <c r="AK39" s="359"/>
      <c r="AL39" s="360"/>
      <c r="AO39" s="407"/>
      <c r="AP39" s="408"/>
      <c r="AQ39" s="407"/>
      <c r="AR39" s="408"/>
      <c r="AS39" s="359"/>
      <c r="AT39" s="360"/>
    </row>
    <row r="40" spans="2:46" ht="12"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60">
    <mergeCell ref="D2:I2"/>
    <mergeCell ref="J2:N2"/>
    <mergeCell ref="R2:W2"/>
    <mergeCell ref="X2:AB2"/>
    <mergeCell ref="B3:K3"/>
    <mergeCell ref="P3:Y3"/>
    <mergeCell ref="D6:L6"/>
    <mergeCell ref="R6:Z6"/>
    <mergeCell ref="AD6:AE7"/>
    <mergeCell ref="B7:B9"/>
    <mergeCell ref="C7:C9"/>
    <mergeCell ref="F7:F9"/>
    <mergeCell ref="J7:J9"/>
    <mergeCell ref="M7:M9"/>
    <mergeCell ref="B4:N4"/>
    <mergeCell ref="P4:AB4"/>
    <mergeCell ref="AD4:AE4"/>
    <mergeCell ref="C5:D5"/>
    <mergeCell ref="E5:N5"/>
    <mergeCell ref="Q5:R5"/>
    <mergeCell ref="S5:AB5"/>
    <mergeCell ref="B13:B15"/>
    <mergeCell ref="C13:C15"/>
    <mergeCell ref="F13:F15"/>
    <mergeCell ref="J13:J15"/>
    <mergeCell ref="M13:M15"/>
    <mergeCell ref="J16:J18"/>
    <mergeCell ref="AA10:AA12"/>
    <mergeCell ref="AB10:AB12"/>
    <mergeCell ref="AD10:AE11"/>
    <mergeCell ref="AD12:AE13"/>
    <mergeCell ref="AD14:AE15"/>
    <mergeCell ref="M10:M12"/>
    <mergeCell ref="N10:N12"/>
    <mergeCell ref="P10:P12"/>
    <mergeCell ref="Q10:Q12"/>
    <mergeCell ref="F16:F18"/>
    <mergeCell ref="Y16:Z18"/>
    <mergeCell ref="Y10:Z12"/>
    <mergeCell ref="B10:B12"/>
    <mergeCell ref="C10:C12"/>
    <mergeCell ref="T16:T18"/>
    <mergeCell ref="X16:X18"/>
    <mergeCell ref="F10:F12"/>
    <mergeCell ref="J10:J12"/>
    <mergeCell ref="AG15:AH17"/>
    <mergeCell ref="AI15:AJ17"/>
    <mergeCell ref="AK15:AL17"/>
    <mergeCell ref="R16:S18"/>
    <mergeCell ref="Y7:Z9"/>
    <mergeCell ref="D22:E24"/>
    <mergeCell ref="N13:N15"/>
    <mergeCell ref="P13:P15"/>
    <mergeCell ref="R19:S21"/>
    <mergeCell ref="R7:S9"/>
    <mergeCell ref="AK9:AL11"/>
    <mergeCell ref="Y22:Z24"/>
    <mergeCell ref="AA7:AA9"/>
    <mergeCell ref="AB7:AB9"/>
    <mergeCell ref="AD8:AE9"/>
    <mergeCell ref="AG9:AH11"/>
    <mergeCell ref="AI9:AJ11"/>
    <mergeCell ref="N7:N9"/>
    <mergeCell ref="P7:P9"/>
    <mergeCell ref="Q7:Q9"/>
    <mergeCell ref="T19:T21"/>
    <mergeCell ref="X19:X21"/>
    <mergeCell ref="K7:L9"/>
    <mergeCell ref="K19:L21"/>
    <mergeCell ref="K22:L24"/>
    <mergeCell ref="AA19:AA21"/>
    <mergeCell ref="AB19:AB21"/>
    <mergeCell ref="X7:X9"/>
    <mergeCell ref="AA16:AA18"/>
    <mergeCell ref="AB16:AB18"/>
    <mergeCell ref="AD16:AE17"/>
    <mergeCell ref="AD18:AE19"/>
    <mergeCell ref="AD20:AE21"/>
    <mergeCell ref="M16:M18"/>
    <mergeCell ref="N16:N18"/>
    <mergeCell ref="P16:P18"/>
    <mergeCell ref="Q16:Q18"/>
    <mergeCell ref="T7:T9"/>
    <mergeCell ref="D7:E9"/>
    <mergeCell ref="D13:E15"/>
    <mergeCell ref="R22:S24"/>
    <mergeCell ref="B28:N30"/>
    <mergeCell ref="P25:P27"/>
    <mergeCell ref="Q25:Q27"/>
    <mergeCell ref="T25:X27"/>
    <mergeCell ref="AR26:AS28"/>
    <mergeCell ref="AA25:AB27"/>
    <mergeCell ref="Q22:Q24"/>
    <mergeCell ref="T22:X24"/>
    <mergeCell ref="AA22:AB24"/>
    <mergeCell ref="AD22:AE23"/>
    <mergeCell ref="AD24:AE25"/>
    <mergeCell ref="AO21:AP23"/>
    <mergeCell ref="AQ21:AR23"/>
    <mergeCell ref="AS21:AT23"/>
    <mergeCell ref="B22:B24"/>
    <mergeCell ref="C22:C24"/>
    <mergeCell ref="F22:J24"/>
    <mergeCell ref="M22:N24"/>
    <mergeCell ref="P22:P24"/>
    <mergeCell ref="M19:M21"/>
    <mergeCell ref="N19:N21"/>
    <mergeCell ref="D10:E12"/>
    <mergeCell ref="K25:L27"/>
    <mergeCell ref="P34:AB36"/>
    <mergeCell ref="K13:L15"/>
    <mergeCell ref="D19:E21"/>
    <mergeCell ref="Y31:Z33"/>
    <mergeCell ref="B31:N33"/>
    <mergeCell ref="B25:B27"/>
    <mergeCell ref="D16:E18"/>
    <mergeCell ref="R10:S12"/>
    <mergeCell ref="P31:P33"/>
    <mergeCell ref="Q31:Q33"/>
    <mergeCell ref="D25:E27"/>
    <mergeCell ref="T31:X33"/>
    <mergeCell ref="R28:S30"/>
    <mergeCell ref="AA31:AB33"/>
    <mergeCell ref="P19:P21"/>
    <mergeCell ref="Q19:Q21"/>
    <mergeCell ref="B19:B21"/>
    <mergeCell ref="C19:C21"/>
    <mergeCell ref="F19:F21"/>
    <mergeCell ref="J19:J21"/>
    <mergeCell ref="B16:B18"/>
    <mergeCell ref="C16:C18"/>
    <mergeCell ref="AS39:AT41"/>
    <mergeCell ref="Q13:AB15"/>
    <mergeCell ref="T10:T12"/>
    <mergeCell ref="X10:X12"/>
    <mergeCell ref="K16:L18"/>
    <mergeCell ref="K10:L12"/>
    <mergeCell ref="R25:S27"/>
    <mergeCell ref="AG39:AH41"/>
    <mergeCell ref="AI39:AJ41"/>
    <mergeCell ref="AK39:AL41"/>
    <mergeCell ref="AO39:AP41"/>
    <mergeCell ref="AQ39:AR41"/>
    <mergeCell ref="AK30:AL32"/>
    <mergeCell ref="Y19:Z21"/>
    <mergeCell ref="AH34:AI36"/>
    <mergeCell ref="AG18:AH20"/>
    <mergeCell ref="AI18:AJ20"/>
    <mergeCell ref="AK18:AL20"/>
    <mergeCell ref="Y25:Z27"/>
    <mergeCell ref="Q28:Q30"/>
    <mergeCell ref="T28:X30"/>
    <mergeCell ref="R31:S33"/>
    <mergeCell ref="AA28:AB30"/>
    <mergeCell ref="AE30:AF32"/>
    <mergeCell ref="Y28:Z30"/>
    <mergeCell ref="C25:C27"/>
    <mergeCell ref="F25:J27"/>
    <mergeCell ref="M25:N27"/>
    <mergeCell ref="P28:P30"/>
  </mergeCells>
  <phoneticPr fontId="3"/>
  <conditionalFormatting sqref="AD6:AE25">
    <cfRule type="containsText" dxfId="184" priority="30" operator="containsText" text="U-10">
      <formula>NOT(ISERROR(SEARCH("U-10",AD6)))</formula>
    </cfRule>
  </conditionalFormatting>
  <conditionalFormatting sqref="AG39">
    <cfRule type="containsText" dxfId="183" priority="29" operator="containsText" text="U-10">
      <formula>NOT(ISERROR(SEARCH("U-10",AG39)))</formula>
    </cfRule>
  </conditionalFormatting>
  <conditionalFormatting sqref="AI39 AK39">
    <cfRule type="containsText" dxfId="182" priority="28" operator="containsText" text="U-10">
      <formula>NOT(ISERROR(SEARCH("U-10",AI39)))</formula>
    </cfRule>
  </conditionalFormatting>
  <conditionalFormatting sqref="Y10 Y22 R7 Y25 Y7 D22 K19 K22 AQ21 AS21 D13 R22 R10 AH34 D10 K25 K10 R25">
    <cfRule type="containsText" dxfId="181" priority="26" operator="containsText" text="U-10">
      <formula>NOT(ISERROR(SEARCH("U-10",D7)))</formula>
    </cfRule>
  </conditionalFormatting>
  <conditionalFormatting sqref="Y16 R19 R16 K7 AO21 D7 D16 Y19 K16 K13">
    <cfRule type="containsText" dxfId="180" priority="27" operator="containsText" text="U-10">
      <formula>NOT(ISERROR(SEARCH("U-10",D7)))</formula>
    </cfRule>
  </conditionalFormatting>
  <conditionalFormatting sqref="D19 Y31">
    <cfRule type="containsText" dxfId="179" priority="23" operator="containsText" text="U-10">
      <formula>NOT(ISERROR(SEARCH("U-10",D19)))</formula>
    </cfRule>
  </conditionalFormatting>
  <conditionalFormatting sqref="AQ39 AS39">
    <cfRule type="containsText" dxfId="178" priority="24" operator="containsText" text="U-10">
      <formula>NOT(ISERROR(SEARCH("U-10",AQ39)))</formula>
    </cfRule>
  </conditionalFormatting>
  <conditionalFormatting sqref="AO39">
    <cfRule type="containsText" dxfId="177" priority="25" operator="containsText" text="U-10">
      <formula>NOT(ISERROR(SEARCH("U-10",AO39)))</formula>
    </cfRule>
  </conditionalFormatting>
  <conditionalFormatting sqref="AG9 AG15 AG18">
    <cfRule type="containsText" dxfId="176" priority="22" operator="containsText" text="U-10">
      <formula>NOT(ISERROR(SEARCH("U-10",AG9)))</formula>
    </cfRule>
  </conditionalFormatting>
  <conditionalFormatting sqref="AI9 AK9 AI15 AK15 AI18 AK18 AK30">
    <cfRule type="containsText" dxfId="175" priority="21" operator="containsText" text="U-10">
      <formula>NOT(ISERROR(SEARCH("U-10",AI9)))</formula>
    </cfRule>
  </conditionalFormatting>
  <conditionalFormatting sqref="D25">
    <cfRule type="containsText" dxfId="174" priority="7" operator="containsText" text="U-10">
      <formula>NOT(ISERROR(SEARCH("U-10",D25)))</formula>
    </cfRule>
  </conditionalFormatting>
  <conditionalFormatting sqref="AR26">
    <cfRule type="containsText" dxfId="173" priority="5" operator="containsText" text="U-10">
      <formula>NOT(ISERROR(SEARCH("U-10",AR26)))</formula>
    </cfRule>
  </conditionalFormatting>
  <conditionalFormatting sqref="AE30">
    <cfRule type="containsText" dxfId="172" priority="4" operator="containsText" text="U-10">
      <formula>NOT(ISERROR(SEARCH("U-10",AE30)))</formula>
    </cfRule>
  </conditionalFormatting>
  <conditionalFormatting sqref="R31">
    <cfRule type="containsText" dxfId="171" priority="3" operator="containsText" text="U-10">
      <formula>NOT(ISERROR(SEARCH("U-10",R31)))</formula>
    </cfRule>
  </conditionalFormatting>
  <conditionalFormatting sqref="Y28">
    <cfRule type="containsText" dxfId="170" priority="2" operator="containsText" text="U-10">
      <formula>NOT(ISERROR(SEARCH("U-10",Y28)))</formula>
    </cfRule>
  </conditionalFormatting>
  <conditionalFormatting sqref="R28">
    <cfRule type="containsText" dxfId="169" priority="1" operator="containsText" text="U-10">
      <formula>NOT(ISERROR(SEARCH("U-10",R28)))</formula>
    </cfRule>
  </conditionalFormatting>
  <pageMargins left="0.3" right="0.2" top="0.64" bottom="0.46" header="0.34" footer="0.27"/>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T153"/>
  <sheetViews>
    <sheetView tabSelected="1" zoomScale="86" zoomScaleNormal="86" zoomScaleSheetLayoutView="84" workbookViewId="0">
      <selection activeCell="L42" sqref="L42"/>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38" s="60" customFormat="1" ht="24.95" customHeight="1" thickBot="1">
      <c r="A2" s="57"/>
      <c r="B2" s="58" t="s">
        <v>221</v>
      </c>
      <c r="C2" s="59"/>
      <c r="D2" s="449" t="s">
        <v>28</v>
      </c>
      <c r="E2" s="449"/>
      <c r="F2" s="449"/>
      <c r="G2" s="449"/>
      <c r="H2" s="449"/>
      <c r="I2" s="449"/>
      <c r="J2" s="450" t="str">
        <f>AG5</f>
        <v>丹南公園多目的グラウンド</v>
      </c>
      <c r="K2" s="450"/>
      <c r="L2" s="450"/>
      <c r="M2" s="450"/>
      <c r="N2" s="450"/>
      <c r="P2" s="61" t="str">
        <f>B2</f>
        <v>11/3（祝）</v>
      </c>
      <c r="Q2" s="59"/>
      <c r="R2" s="449" t="s">
        <v>29</v>
      </c>
      <c r="S2" s="449"/>
      <c r="T2" s="449"/>
      <c r="U2" s="449"/>
      <c r="V2" s="449"/>
      <c r="W2" s="449"/>
      <c r="X2" s="450" t="str">
        <f>J2</f>
        <v>丹南公園多目的グラウンド</v>
      </c>
      <c r="Y2" s="450"/>
      <c r="Z2" s="450"/>
      <c r="AA2" s="450"/>
      <c r="AB2" s="450"/>
      <c r="AG2" s="62" t="s">
        <v>30</v>
      </c>
    </row>
    <row r="3" spans="1:38" s="60" customFormat="1" ht="24.95" customHeight="1" thickBot="1">
      <c r="A3" s="57"/>
      <c r="B3" s="462" t="s">
        <v>31</v>
      </c>
      <c r="C3" s="448"/>
      <c r="D3" s="448"/>
      <c r="E3" s="448"/>
      <c r="F3" s="448"/>
      <c r="G3" s="448"/>
      <c r="H3" s="448"/>
      <c r="I3" s="448"/>
      <c r="J3" s="448"/>
      <c r="K3" s="448"/>
      <c r="L3" s="191" t="s">
        <v>32</v>
      </c>
      <c r="M3" s="64">
        <v>0.33333333333333331</v>
      </c>
      <c r="N3" s="195" t="s">
        <v>62</v>
      </c>
      <c r="P3" s="462" t="str">
        <f>B3</f>
        <v>U11（15分・5分・15分・5分・15分）</v>
      </c>
      <c r="Q3" s="448"/>
      <c r="R3" s="448"/>
      <c r="S3" s="448"/>
      <c r="T3" s="448"/>
      <c r="U3" s="448"/>
      <c r="V3" s="448"/>
      <c r="W3" s="448"/>
      <c r="X3" s="448"/>
      <c r="Y3" s="448"/>
      <c r="Z3" s="191" t="s">
        <v>32</v>
      </c>
      <c r="AA3" s="64">
        <f>M3</f>
        <v>0.33333333333333331</v>
      </c>
      <c r="AB3" s="195" t="str">
        <f>N3</f>
        <v>第1試合ﾁｰﾑ</v>
      </c>
      <c r="AD3" s="60" t="s">
        <v>33</v>
      </c>
      <c r="AG3" s="62" t="s">
        <v>34</v>
      </c>
    </row>
    <row r="4" spans="1:38" s="60" customFormat="1" ht="24.95" customHeight="1" thickBot="1">
      <c r="A4" s="57"/>
      <c r="B4" s="457" t="s">
        <v>35</v>
      </c>
      <c r="C4" s="443"/>
      <c r="D4" s="443"/>
      <c r="E4" s="443"/>
      <c r="F4" s="443"/>
      <c r="G4" s="443"/>
      <c r="H4" s="443"/>
      <c r="I4" s="443"/>
      <c r="J4" s="443"/>
      <c r="K4" s="443"/>
      <c r="L4" s="443"/>
      <c r="M4" s="443"/>
      <c r="N4" s="458"/>
      <c r="P4" s="459" t="str">
        <f>B4</f>
        <v>結果は　前半/中半/後半　の記入お願いします</v>
      </c>
      <c r="Q4" s="444"/>
      <c r="R4" s="445"/>
      <c r="S4" s="445"/>
      <c r="T4" s="445"/>
      <c r="U4" s="445"/>
      <c r="V4" s="445"/>
      <c r="W4" s="445"/>
      <c r="X4" s="445"/>
      <c r="Y4" s="445"/>
      <c r="Z4" s="445"/>
      <c r="AA4" s="445"/>
      <c r="AB4" s="460"/>
      <c r="AD4" s="446" t="s">
        <v>37</v>
      </c>
      <c r="AE4" s="447"/>
      <c r="AG4" s="62" t="s">
        <v>38</v>
      </c>
    </row>
    <row r="5" spans="1:38" s="60" customFormat="1" ht="24.95" customHeight="1" thickBot="1">
      <c r="A5" s="57"/>
      <c r="B5" s="194" t="s">
        <v>39</v>
      </c>
      <c r="C5" s="448" t="str">
        <f>AD8</f>
        <v>大虫ＦＣ</v>
      </c>
      <c r="D5" s="448"/>
      <c r="E5" s="448" t="s">
        <v>40</v>
      </c>
      <c r="F5" s="448"/>
      <c r="G5" s="448"/>
      <c r="H5" s="448"/>
      <c r="I5" s="448"/>
      <c r="J5" s="448"/>
      <c r="K5" s="448"/>
      <c r="L5" s="448"/>
      <c r="M5" s="448"/>
      <c r="N5" s="461"/>
      <c r="P5" s="194" t="s">
        <v>39</v>
      </c>
      <c r="Q5" s="448" t="str">
        <f>C5</f>
        <v>大虫ＦＣ</v>
      </c>
      <c r="R5" s="448"/>
      <c r="S5" s="448" t="s">
        <v>40</v>
      </c>
      <c r="T5" s="448"/>
      <c r="U5" s="448"/>
      <c r="V5" s="448"/>
      <c r="W5" s="448"/>
      <c r="X5" s="448"/>
      <c r="Y5" s="448"/>
      <c r="Z5" s="448"/>
      <c r="AA5" s="448"/>
      <c r="AB5" s="461"/>
      <c r="AG5" s="62" t="s">
        <v>41</v>
      </c>
    </row>
    <row r="6" spans="1:38" s="62" customFormat="1" ht="30" customHeight="1" thickBot="1">
      <c r="A6" s="79"/>
      <c r="B6" s="67" t="s">
        <v>42</v>
      </c>
      <c r="C6" s="68" t="s">
        <v>43</v>
      </c>
      <c r="D6" s="438" t="s">
        <v>44</v>
      </c>
      <c r="E6" s="438"/>
      <c r="F6" s="438"/>
      <c r="G6" s="438"/>
      <c r="H6" s="438"/>
      <c r="I6" s="438"/>
      <c r="J6" s="439"/>
      <c r="K6" s="438"/>
      <c r="L6" s="438"/>
      <c r="M6" s="69" t="s">
        <v>45</v>
      </c>
      <c r="N6" s="70" t="s">
        <v>46</v>
      </c>
      <c r="O6" s="192"/>
      <c r="P6" s="67" t="s">
        <v>42</v>
      </c>
      <c r="Q6" s="68" t="s">
        <v>43</v>
      </c>
      <c r="R6" s="438" t="str">
        <f>D6</f>
        <v>日　　程</v>
      </c>
      <c r="S6" s="438"/>
      <c r="T6" s="438"/>
      <c r="U6" s="438"/>
      <c r="V6" s="438"/>
      <c r="W6" s="438"/>
      <c r="X6" s="439"/>
      <c r="Y6" s="438"/>
      <c r="Z6" s="438"/>
      <c r="AA6" s="69" t="s">
        <v>45</v>
      </c>
      <c r="AB6" s="70" t="s">
        <v>46</v>
      </c>
      <c r="AD6" s="341" t="s">
        <v>1</v>
      </c>
      <c r="AE6" s="342"/>
      <c r="AG6" s="62" t="s">
        <v>47</v>
      </c>
    </row>
    <row r="7" spans="1:38" s="62" customFormat="1" ht="12" customHeight="1">
      <c r="A7" s="79"/>
      <c r="B7" s="383">
        <v>0.375</v>
      </c>
      <c r="C7" s="435" t="s">
        <v>48</v>
      </c>
      <c r="D7" s="453" t="s">
        <v>2</v>
      </c>
      <c r="E7" s="454"/>
      <c r="F7" s="395"/>
      <c r="G7" s="72"/>
      <c r="H7" s="73"/>
      <c r="I7" s="74"/>
      <c r="J7" s="398"/>
      <c r="K7" s="401" t="s">
        <v>53</v>
      </c>
      <c r="L7" s="402"/>
      <c r="M7" s="429" t="str">
        <f>K10</f>
        <v>高椋ＳＳＳ</v>
      </c>
      <c r="N7" s="432"/>
      <c r="O7" s="75"/>
      <c r="P7" s="383">
        <v>0.375</v>
      </c>
      <c r="Q7" s="435" t="s">
        <v>48</v>
      </c>
      <c r="R7" s="401" t="s">
        <v>3</v>
      </c>
      <c r="S7" s="402"/>
      <c r="T7" s="395"/>
      <c r="U7" s="72"/>
      <c r="V7" s="73"/>
      <c r="W7" s="74"/>
      <c r="X7" s="398"/>
      <c r="Y7" s="407" t="s">
        <v>7</v>
      </c>
      <c r="Z7" s="408"/>
      <c r="AA7" s="429" t="str">
        <f>R10</f>
        <v>吉川ＦＣ</v>
      </c>
      <c r="AB7" s="432"/>
      <c r="AD7" s="337"/>
      <c r="AE7" s="338"/>
      <c r="AG7" s="62" t="s">
        <v>51</v>
      </c>
    </row>
    <row r="8" spans="1:38" s="62" customFormat="1" ht="12" customHeight="1" thickBot="1">
      <c r="A8" s="79"/>
      <c r="B8" s="384"/>
      <c r="C8" s="436"/>
      <c r="D8" s="403"/>
      <c r="E8" s="404"/>
      <c r="F8" s="396"/>
      <c r="G8" s="76"/>
      <c r="H8" s="77"/>
      <c r="I8" s="78"/>
      <c r="J8" s="399"/>
      <c r="K8" s="403"/>
      <c r="L8" s="404"/>
      <c r="M8" s="430"/>
      <c r="N8" s="433"/>
      <c r="O8" s="75"/>
      <c r="P8" s="384"/>
      <c r="Q8" s="436"/>
      <c r="R8" s="403"/>
      <c r="S8" s="404"/>
      <c r="T8" s="396"/>
      <c r="U8" s="76"/>
      <c r="V8" s="77"/>
      <c r="W8" s="78"/>
      <c r="X8" s="399"/>
      <c r="Y8" s="403"/>
      <c r="Z8" s="404"/>
      <c r="AA8" s="430"/>
      <c r="AB8" s="433"/>
      <c r="AD8" s="335" t="s">
        <v>2</v>
      </c>
      <c r="AE8" s="336"/>
    </row>
    <row r="9" spans="1:38" s="62" customFormat="1" ht="12" customHeight="1" thickBot="1">
      <c r="A9" s="79"/>
      <c r="B9" s="385"/>
      <c r="C9" s="437"/>
      <c r="D9" s="455"/>
      <c r="E9" s="456"/>
      <c r="F9" s="397"/>
      <c r="G9" s="76"/>
      <c r="H9" s="77"/>
      <c r="I9" s="78"/>
      <c r="J9" s="400"/>
      <c r="K9" s="405"/>
      <c r="L9" s="406"/>
      <c r="M9" s="431"/>
      <c r="N9" s="434"/>
      <c r="O9" s="75"/>
      <c r="P9" s="385"/>
      <c r="Q9" s="437"/>
      <c r="R9" s="405"/>
      <c r="S9" s="406"/>
      <c r="T9" s="397"/>
      <c r="U9" s="76"/>
      <c r="V9" s="77"/>
      <c r="W9" s="78"/>
      <c r="X9" s="400"/>
      <c r="Y9" s="403"/>
      <c r="Z9" s="404"/>
      <c r="AA9" s="431"/>
      <c r="AB9" s="434"/>
      <c r="AD9" s="337"/>
      <c r="AE9" s="338"/>
      <c r="AG9" s="401"/>
      <c r="AH9" s="402"/>
      <c r="AI9" s="401"/>
      <c r="AJ9" s="402"/>
      <c r="AK9" s="375"/>
      <c r="AL9" s="376"/>
    </row>
    <row r="10" spans="1:38" s="62" customFormat="1" ht="12" customHeight="1">
      <c r="A10" s="79"/>
      <c r="B10" s="383">
        <v>0.41666666666666669</v>
      </c>
      <c r="C10" s="435" t="s">
        <v>48</v>
      </c>
      <c r="D10" s="401" t="s">
        <v>1</v>
      </c>
      <c r="E10" s="402"/>
      <c r="F10" s="395"/>
      <c r="G10" s="72"/>
      <c r="H10" s="73"/>
      <c r="I10" s="74"/>
      <c r="J10" s="398"/>
      <c r="K10" s="403" t="s">
        <v>9</v>
      </c>
      <c r="L10" s="404"/>
      <c r="M10" s="429" t="str">
        <f>D7</f>
        <v>大虫ＦＣ</v>
      </c>
      <c r="N10" s="432"/>
      <c r="O10" s="75"/>
      <c r="P10" s="383">
        <v>0.41666666666666669</v>
      </c>
      <c r="Q10" s="435" t="s">
        <v>48</v>
      </c>
      <c r="R10" s="403" t="s">
        <v>5</v>
      </c>
      <c r="S10" s="404"/>
      <c r="T10" s="395"/>
      <c r="U10" s="72"/>
      <c r="V10" s="73"/>
      <c r="W10" s="74"/>
      <c r="X10" s="398"/>
      <c r="Y10" s="401" t="s">
        <v>8</v>
      </c>
      <c r="Z10" s="402"/>
      <c r="AA10" s="429" t="str">
        <f>Y7</f>
        <v>明新ＪＦＣ</v>
      </c>
      <c r="AB10" s="432"/>
      <c r="AD10" s="335" t="s">
        <v>3</v>
      </c>
      <c r="AE10" s="336"/>
      <c r="AG10" s="403"/>
      <c r="AH10" s="404"/>
      <c r="AI10" s="403"/>
      <c r="AJ10" s="404"/>
      <c r="AK10" s="361"/>
      <c r="AL10" s="362"/>
    </row>
    <row r="11" spans="1:38" s="62" customFormat="1" ht="12" customHeight="1">
      <c r="A11" s="79"/>
      <c r="B11" s="384"/>
      <c r="C11" s="436"/>
      <c r="D11" s="403"/>
      <c r="E11" s="404"/>
      <c r="F11" s="396"/>
      <c r="G11" s="76"/>
      <c r="H11" s="77"/>
      <c r="I11" s="78"/>
      <c r="J11" s="399"/>
      <c r="K11" s="403"/>
      <c r="L11" s="404"/>
      <c r="M11" s="430"/>
      <c r="N11" s="433"/>
      <c r="O11" s="75"/>
      <c r="P11" s="384"/>
      <c r="Q11" s="436"/>
      <c r="R11" s="403"/>
      <c r="S11" s="404"/>
      <c r="T11" s="396"/>
      <c r="U11" s="76"/>
      <c r="V11" s="77"/>
      <c r="W11" s="78"/>
      <c r="X11" s="399"/>
      <c r="Y11" s="403"/>
      <c r="Z11" s="404"/>
      <c r="AA11" s="430"/>
      <c r="AB11" s="433"/>
      <c r="AD11" s="337"/>
      <c r="AE11" s="338"/>
      <c r="AG11" s="427"/>
      <c r="AH11" s="428"/>
      <c r="AI11" s="427"/>
      <c r="AJ11" s="428"/>
      <c r="AK11" s="363"/>
      <c r="AL11" s="364"/>
    </row>
    <row r="12" spans="1:38" s="62" customFormat="1" ht="12" customHeight="1" thickBot="1">
      <c r="A12" s="79"/>
      <c r="B12" s="385"/>
      <c r="C12" s="437"/>
      <c r="D12" s="405"/>
      <c r="E12" s="406"/>
      <c r="F12" s="397"/>
      <c r="G12" s="76"/>
      <c r="H12" s="77"/>
      <c r="I12" s="78"/>
      <c r="J12" s="400"/>
      <c r="K12" s="403"/>
      <c r="L12" s="404"/>
      <c r="M12" s="431"/>
      <c r="N12" s="434"/>
      <c r="O12" s="75"/>
      <c r="P12" s="385"/>
      <c r="Q12" s="437"/>
      <c r="R12" s="405"/>
      <c r="S12" s="406"/>
      <c r="T12" s="397"/>
      <c r="U12" s="76"/>
      <c r="V12" s="77"/>
      <c r="W12" s="78"/>
      <c r="X12" s="400"/>
      <c r="Y12" s="405"/>
      <c r="Z12" s="406"/>
      <c r="AA12" s="431"/>
      <c r="AB12" s="434"/>
      <c r="AD12" s="335" t="s">
        <v>53</v>
      </c>
      <c r="AE12" s="336"/>
    </row>
    <row r="13" spans="1:38" s="62" customFormat="1" ht="12" customHeight="1">
      <c r="A13" s="79"/>
      <c r="B13" s="383">
        <v>0.45833333333333331</v>
      </c>
      <c r="C13" s="435" t="s">
        <v>48</v>
      </c>
      <c r="D13" s="403" t="s">
        <v>6</v>
      </c>
      <c r="E13" s="404"/>
      <c r="F13" s="395"/>
      <c r="G13" s="72"/>
      <c r="H13" s="73"/>
      <c r="I13" s="74"/>
      <c r="J13" s="398"/>
      <c r="K13" s="401" t="s">
        <v>2</v>
      </c>
      <c r="L13" s="402"/>
      <c r="M13" s="429" t="str">
        <f>K7</f>
        <v>立待ＦＣ</v>
      </c>
      <c r="N13" s="432"/>
      <c r="O13" s="75"/>
      <c r="P13" s="383">
        <v>0.45833333333333331</v>
      </c>
      <c r="Q13" s="386" t="s">
        <v>54</v>
      </c>
      <c r="R13" s="387"/>
      <c r="S13" s="387"/>
      <c r="T13" s="387"/>
      <c r="U13" s="387"/>
      <c r="V13" s="387"/>
      <c r="W13" s="387"/>
      <c r="X13" s="387"/>
      <c r="Y13" s="387"/>
      <c r="Z13" s="387"/>
      <c r="AA13" s="387"/>
      <c r="AB13" s="388"/>
      <c r="AD13" s="337"/>
      <c r="AE13" s="338"/>
    </row>
    <row r="14" spans="1:38" s="62" customFormat="1" ht="12" customHeight="1">
      <c r="A14" s="79"/>
      <c r="B14" s="384"/>
      <c r="C14" s="436"/>
      <c r="D14" s="403"/>
      <c r="E14" s="404"/>
      <c r="F14" s="396"/>
      <c r="G14" s="76"/>
      <c r="H14" s="77"/>
      <c r="I14" s="78"/>
      <c r="J14" s="399"/>
      <c r="K14" s="403"/>
      <c r="L14" s="404"/>
      <c r="M14" s="430"/>
      <c r="N14" s="433"/>
      <c r="O14" s="75"/>
      <c r="P14" s="384"/>
      <c r="Q14" s="389"/>
      <c r="R14" s="390"/>
      <c r="S14" s="390"/>
      <c r="T14" s="390"/>
      <c r="U14" s="390"/>
      <c r="V14" s="390"/>
      <c r="W14" s="390"/>
      <c r="X14" s="390"/>
      <c r="Y14" s="390"/>
      <c r="Z14" s="390"/>
      <c r="AA14" s="390"/>
      <c r="AB14" s="391"/>
      <c r="AD14" s="335" t="s">
        <v>5</v>
      </c>
      <c r="AE14" s="336"/>
    </row>
    <row r="15" spans="1:38" s="62" customFormat="1" ht="12" customHeight="1" thickBot="1">
      <c r="A15" s="79"/>
      <c r="B15" s="385"/>
      <c r="C15" s="437"/>
      <c r="D15" s="405"/>
      <c r="E15" s="406"/>
      <c r="F15" s="397"/>
      <c r="G15" s="76"/>
      <c r="H15" s="77"/>
      <c r="I15" s="78"/>
      <c r="J15" s="400"/>
      <c r="K15" s="405"/>
      <c r="L15" s="406"/>
      <c r="M15" s="431"/>
      <c r="N15" s="434"/>
      <c r="O15" s="75"/>
      <c r="P15" s="385"/>
      <c r="Q15" s="392"/>
      <c r="R15" s="393"/>
      <c r="S15" s="393"/>
      <c r="T15" s="393"/>
      <c r="U15" s="393"/>
      <c r="V15" s="393"/>
      <c r="W15" s="393"/>
      <c r="X15" s="393"/>
      <c r="Y15" s="393"/>
      <c r="Z15" s="393"/>
      <c r="AA15" s="393"/>
      <c r="AB15" s="394"/>
      <c r="AD15" s="337"/>
      <c r="AE15" s="338"/>
      <c r="AF15" s="80"/>
      <c r="AG15" s="407"/>
      <c r="AH15" s="408"/>
      <c r="AI15" s="407"/>
      <c r="AJ15" s="408"/>
      <c r="AK15" s="359"/>
      <c r="AL15" s="360"/>
    </row>
    <row r="16" spans="1:38" s="62" customFormat="1" ht="12" customHeight="1">
      <c r="A16" s="79"/>
      <c r="B16" s="383">
        <v>0.5</v>
      </c>
      <c r="C16" s="435" t="s">
        <v>48</v>
      </c>
      <c r="D16" s="403" t="s">
        <v>8</v>
      </c>
      <c r="E16" s="404"/>
      <c r="F16" s="395"/>
      <c r="G16" s="72"/>
      <c r="H16" s="73"/>
      <c r="I16" s="74"/>
      <c r="J16" s="398"/>
      <c r="K16" s="403" t="s">
        <v>53</v>
      </c>
      <c r="L16" s="404"/>
      <c r="M16" s="429" t="str">
        <f>D13</f>
        <v>神明鳥羽</v>
      </c>
      <c r="N16" s="432"/>
      <c r="O16" s="75"/>
      <c r="P16" s="383">
        <v>0.4861111111111111</v>
      </c>
      <c r="Q16" s="435" t="s">
        <v>48</v>
      </c>
      <c r="R16" s="403" t="s">
        <v>3</v>
      </c>
      <c r="S16" s="404"/>
      <c r="T16" s="395"/>
      <c r="U16" s="72"/>
      <c r="V16" s="73"/>
      <c r="W16" s="74"/>
      <c r="X16" s="398"/>
      <c r="Y16" s="401" t="s">
        <v>9</v>
      </c>
      <c r="Z16" s="402"/>
      <c r="AA16" s="429" t="str">
        <f>D10</f>
        <v>敦賀ＦＵＴ</v>
      </c>
      <c r="AB16" s="432"/>
      <c r="AD16" s="335" t="s">
        <v>6</v>
      </c>
      <c r="AE16" s="336"/>
      <c r="AG16" s="403"/>
      <c r="AH16" s="404"/>
      <c r="AI16" s="403"/>
      <c r="AJ16" s="404"/>
      <c r="AK16" s="361"/>
      <c r="AL16" s="362"/>
    </row>
    <row r="17" spans="1:46" ht="12" customHeight="1">
      <c r="A17" s="79"/>
      <c r="B17" s="384"/>
      <c r="C17" s="436"/>
      <c r="D17" s="403"/>
      <c r="E17" s="404"/>
      <c r="F17" s="396"/>
      <c r="G17" s="76"/>
      <c r="H17" s="77"/>
      <c r="I17" s="78"/>
      <c r="J17" s="399"/>
      <c r="K17" s="403"/>
      <c r="L17" s="404"/>
      <c r="M17" s="430"/>
      <c r="N17" s="433"/>
      <c r="O17" s="75"/>
      <c r="P17" s="384"/>
      <c r="Q17" s="436"/>
      <c r="R17" s="403"/>
      <c r="S17" s="404"/>
      <c r="T17" s="396"/>
      <c r="U17" s="76"/>
      <c r="V17" s="77"/>
      <c r="W17" s="78"/>
      <c r="X17" s="399"/>
      <c r="Y17" s="403"/>
      <c r="Z17" s="404"/>
      <c r="AA17" s="430"/>
      <c r="AB17" s="433"/>
      <c r="AC17" s="62"/>
      <c r="AD17" s="337"/>
      <c r="AE17" s="338"/>
      <c r="AG17" s="427"/>
      <c r="AH17" s="428"/>
      <c r="AI17" s="427"/>
      <c r="AJ17" s="428"/>
      <c r="AK17" s="363"/>
      <c r="AL17" s="364"/>
    </row>
    <row r="18" spans="1:46" ht="12" customHeight="1" thickBot="1">
      <c r="A18" s="79"/>
      <c r="B18" s="385"/>
      <c r="C18" s="437"/>
      <c r="D18" s="405"/>
      <c r="E18" s="406"/>
      <c r="F18" s="397"/>
      <c r="G18" s="76"/>
      <c r="H18" s="77"/>
      <c r="I18" s="78"/>
      <c r="J18" s="400"/>
      <c r="K18" s="405"/>
      <c r="L18" s="406"/>
      <c r="M18" s="431"/>
      <c r="N18" s="434"/>
      <c r="O18" s="75"/>
      <c r="P18" s="385"/>
      <c r="Q18" s="437"/>
      <c r="R18" s="403"/>
      <c r="S18" s="404"/>
      <c r="T18" s="397"/>
      <c r="U18" s="76"/>
      <c r="V18" s="77"/>
      <c r="W18" s="78"/>
      <c r="X18" s="400"/>
      <c r="Y18" s="405"/>
      <c r="Z18" s="406"/>
      <c r="AA18" s="431"/>
      <c r="AB18" s="434"/>
      <c r="AC18" s="62"/>
      <c r="AD18" s="335" t="s">
        <v>7</v>
      </c>
      <c r="AE18" s="336"/>
      <c r="AG18" s="407"/>
      <c r="AH18" s="408"/>
      <c r="AI18" s="407"/>
      <c r="AJ18" s="408"/>
      <c r="AK18" s="359"/>
      <c r="AL18" s="360"/>
    </row>
    <row r="19" spans="1:46" s="62" customFormat="1" ht="12" customHeight="1">
      <c r="A19" s="79"/>
      <c r="B19" s="383">
        <v>0.54166666666666663</v>
      </c>
      <c r="C19" s="435" t="s">
        <v>48</v>
      </c>
      <c r="D19" s="453" t="s">
        <v>6</v>
      </c>
      <c r="E19" s="454"/>
      <c r="F19" s="395"/>
      <c r="G19" s="72"/>
      <c r="H19" s="73"/>
      <c r="I19" s="74"/>
      <c r="J19" s="398"/>
      <c r="K19" s="401" t="s">
        <v>1</v>
      </c>
      <c r="L19" s="402"/>
      <c r="M19" s="440" t="str">
        <f>D16</f>
        <v>フェンテ奥越</v>
      </c>
      <c r="N19" s="432"/>
      <c r="O19" s="75"/>
      <c r="P19" s="383">
        <v>0.52777777777777779</v>
      </c>
      <c r="Q19" s="435" t="s">
        <v>48</v>
      </c>
      <c r="R19" s="401" t="s">
        <v>5</v>
      </c>
      <c r="S19" s="402"/>
      <c r="T19" s="395"/>
      <c r="U19" s="72"/>
      <c r="V19" s="73"/>
      <c r="W19" s="74"/>
      <c r="X19" s="398"/>
      <c r="Y19" s="401" t="s">
        <v>7</v>
      </c>
      <c r="Z19" s="402"/>
      <c r="AA19" s="429" t="str">
        <f>R16</f>
        <v>武生ＦＣ</v>
      </c>
      <c r="AB19" s="432"/>
      <c r="AD19" s="337"/>
      <c r="AE19" s="338"/>
      <c r="AG19" s="403"/>
      <c r="AH19" s="404"/>
      <c r="AI19" s="403"/>
      <c r="AJ19" s="404"/>
      <c r="AK19" s="361"/>
      <c r="AL19" s="362"/>
    </row>
    <row r="20" spans="1:46" s="62" customFormat="1" ht="12" customHeight="1">
      <c r="A20" s="79"/>
      <c r="B20" s="384"/>
      <c r="C20" s="436"/>
      <c r="D20" s="403"/>
      <c r="E20" s="404"/>
      <c r="F20" s="396"/>
      <c r="G20" s="76"/>
      <c r="H20" s="77"/>
      <c r="I20" s="78"/>
      <c r="J20" s="399"/>
      <c r="K20" s="403"/>
      <c r="L20" s="404"/>
      <c r="M20" s="441"/>
      <c r="N20" s="433"/>
      <c r="O20" s="75"/>
      <c r="P20" s="384"/>
      <c r="Q20" s="436"/>
      <c r="R20" s="403"/>
      <c r="S20" s="404"/>
      <c r="T20" s="396"/>
      <c r="U20" s="76"/>
      <c r="V20" s="77"/>
      <c r="W20" s="78"/>
      <c r="X20" s="399"/>
      <c r="Y20" s="403"/>
      <c r="Z20" s="404"/>
      <c r="AA20" s="430"/>
      <c r="AB20" s="433"/>
      <c r="AD20" s="335" t="s">
        <v>9</v>
      </c>
      <c r="AE20" s="336"/>
      <c r="AG20" s="427"/>
      <c r="AH20" s="428"/>
      <c r="AI20" s="427"/>
      <c r="AJ20" s="428"/>
      <c r="AK20" s="363"/>
      <c r="AL20" s="364"/>
    </row>
    <row r="21" spans="1:46" s="62" customFormat="1" ht="12" customHeight="1" thickBot="1">
      <c r="A21" s="81"/>
      <c r="B21" s="385"/>
      <c r="C21" s="437"/>
      <c r="D21" s="403"/>
      <c r="E21" s="404"/>
      <c r="F21" s="397"/>
      <c r="G21" s="186"/>
      <c r="H21" s="187"/>
      <c r="I21" s="188"/>
      <c r="J21" s="400"/>
      <c r="K21" s="405"/>
      <c r="L21" s="406"/>
      <c r="M21" s="442"/>
      <c r="N21" s="434"/>
      <c r="O21" s="75"/>
      <c r="P21" s="385"/>
      <c r="Q21" s="437"/>
      <c r="R21" s="405"/>
      <c r="S21" s="406"/>
      <c r="T21" s="397"/>
      <c r="U21" s="76"/>
      <c r="V21" s="77"/>
      <c r="W21" s="78"/>
      <c r="X21" s="400"/>
      <c r="Y21" s="405"/>
      <c r="Z21" s="406"/>
      <c r="AA21" s="431"/>
      <c r="AB21" s="434"/>
      <c r="AD21" s="337"/>
      <c r="AE21" s="338"/>
    </row>
    <row r="22" spans="1:46" s="62" customFormat="1" ht="12" customHeight="1">
      <c r="A22" s="81"/>
      <c r="B22" s="383">
        <v>0.58333333333333337</v>
      </c>
      <c r="C22" s="347" t="s">
        <v>55</v>
      </c>
      <c r="D22" s="375" t="s">
        <v>8</v>
      </c>
      <c r="E22" s="376"/>
      <c r="F22" s="377" t="s">
        <v>56</v>
      </c>
      <c r="G22" s="351"/>
      <c r="H22" s="351"/>
      <c r="I22" s="351"/>
      <c r="J22" s="378"/>
      <c r="K22" s="361" t="s">
        <v>3</v>
      </c>
      <c r="L22" s="362"/>
      <c r="M22" s="365" t="s">
        <v>57</v>
      </c>
      <c r="N22" s="366"/>
      <c r="O22" s="75"/>
      <c r="P22" s="383">
        <v>0.56944444444444442</v>
      </c>
      <c r="Q22" s="347" t="s">
        <v>55</v>
      </c>
      <c r="R22" s="375" t="s">
        <v>53</v>
      </c>
      <c r="S22" s="376"/>
      <c r="T22" s="377" t="s">
        <v>56</v>
      </c>
      <c r="U22" s="351"/>
      <c r="V22" s="351"/>
      <c r="W22" s="351"/>
      <c r="X22" s="378"/>
      <c r="Y22" s="361" t="s">
        <v>9</v>
      </c>
      <c r="Z22" s="362"/>
      <c r="AA22" s="365" t="s">
        <v>57</v>
      </c>
      <c r="AB22" s="366"/>
      <c r="AD22" s="335" t="s">
        <v>60</v>
      </c>
      <c r="AE22" s="336"/>
      <c r="AF22" s="80"/>
    </row>
    <row r="23" spans="1:46"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row>
    <row r="24" spans="1:46" s="62" customFormat="1" ht="12" customHeight="1" thickBot="1">
      <c r="A24" s="81"/>
      <c r="B24" s="385"/>
      <c r="C24" s="349"/>
      <c r="D24" s="373"/>
      <c r="E24" s="374"/>
      <c r="F24" s="381"/>
      <c r="G24" s="357"/>
      <c r="H24" s="357"/>
      <c r="I24" s="357"/>
      <c r="J24" s="382"/>
      <c r="K24" s="373"/>
      <c r="L24" s="374"/>
      <c r="M24" s="369"/>
      <c r="N24" s="370"/>
      <c r="O24" s="75"/>
      <c r="P24" s="385"/>
      <c r="Q24" s="349"/>
      <c r="R24" s="361"/>
      <c r="S24" s="362"/>
      <c r="T24" s="381"/>
      <c r="U24" s="357"/>
      <c r="V24" s="357"/>
      <c r="W24" s="357"/>
      <c r="X24" s="382"/>
      <c r="Y24" s="451"/>
      <c r="Z24" s="452"/>
      <c r="AA24" s="369"/>
      <c r="AB24" s="370"/>
      <c r="AD24" s="335" t="s">
        <v>8</v>
      </c>
      <c r="AE24" s="336"/>
      <c r="AF24" s="80"/>
    </row>
    <row r="25" spans="1:46" ht="12" customHeight="1" thickBot="1">
      <c r="B25" s="383">
        <v>0.61111111111111105</v>
      </c>
      <c r="C25" s="347" t="s">
        <v>55</v>
      </c>
      <c r="D25" s="375" t="s">
        <v>2</v>
      </c>
      <c r="E25" s="376"/>
      <c r="F25" s="377" t="s">
        <v>56</v>
      </c>
      <c r="G25" s="351"/>
      <c r="H25" s="351"/>
      <c r="I25" s="351"/>
      <c r="J25" s="378"/>
      <c r="K25" s="375" t="s">
        <v>1</v>
      </c>
      <c r="L25" s="376"/>
      <c r="M25" s="365" t="s">
        <v>57</v>
      </c>
      <c r="N25" s="366"/>
      <c r="O25" s="75"/>
      <c r="P25" s="383">
        <v>0.59722222222222221</v>
      </c>
      <c r="Q25" s="347" t="s">
        <v>55</v>
      </c>
      <c r="R25" s="375" t="s">
        <v>7</v>
      </c>
      <c r="S25" s="376"/>
      <c r="T25" s="377" t="s">
        <v>180</v>
      </c>
      <c r="U25" s="351"/>
      <c r="V25" s="351"/>
      <c r="W25" s="351"/>
      <c r="X25" s="378"/>
      <c r="Y25" s="375" t="s">
        <v>6</v>
      </c>
      <c r="Z25" s="376"/>
      <c r="AA25" s="365" t="s">
        <v>57</v>
      </c>
      <c r="AB25" s="366"/>
      <c r="AC25" s="62"/>
      <c r="AD25" s="345"/>
      <c r="AE25" s="346"/>
    </row>
    <row r="26" spans="1:46" s="62" customFormat="1" ht="12" customHeight="1">
      <c r="A26" s="81"/>
      <c r="B26" s="384"/>
      <c r="C26" s="348"/>
      <c r="D26" s="361"/>
      <c r="E26" s="362"/>
      <c r="F26" s="379"/>
      <c r="G26" s="354"/>
      <c r="H26" s="354"/>
      <c r="I26" s="354"/>
      <c r="J26" s="380"/>
      <c r="K26" s="361"/>
      <c r="L26" s="362"/>
      <c r="M26" s="367"/>
      <c r="N26" s="368"/>
      <c r="O26" s="75"/>
      <c r="P26" s="384"/>
      <c r="Q26" s="348"/>
      <c r="R26" s="361"/>
      <c r="S26" s="362"/>
      <c r="T26" s="379"/>
      <c r="U26" s="354"/>
      <c r="V26" s="354"/>
      <c r="W26" s="354"/>
      <c r="X26" s="380"/>
      <c r="Y26" s="361"/>
      <c r="Z26" s="362"/>
      <c r="AA26" s="367"/>
      <c r="AB26" s="368"/>
      <c r="AD26" s="80"/>
      <c r="AE26" s="80"/>
      <c r="AF26" s="80"/>
    </row>
    <row r="27" spans="1:46" ht="12" customHeight="1" thickBot="1">
      <c r="B27" s="385"/>
      <c r="C27" s="349"/>
      <c r="D27" s="373"/>
      <c r="E27" s="374"/>
      <c r="F27" s="381"/>
      <c r="G27" s="357"/>
      <c r="H27" s="357"/>
      <c r="I27" s="357"/>
      <c r="J27" s="382"/>
      <c r="K27" s="451"/>
      <c r="L27" s="452"/>
      <c r="M27" s="369"/>
      <c r="N27" s="370"/>
      <c r="O27" s="75"/>
      <c r="P27" s="385"/>
      <c r="Q27" s="349"/>
      <c r="R27" s="373"/>
      <c r="S27" s="374"/>
      <c r="T27" s="381"/>
      <c r="U27" s="357"/>
      <c r="V27" s="357"/>
      <c r="W27" s="357"/>
      <c r="X27" s="382"/>
      <c r="Y27" s="373"/>
      <c r="Z27" s="374"/>
      <c r="AA27" s="369"/>
      <c r="AB27" s="370"/>
      <c r="AC27" s="62"/>
    </row>
    <row r="28" spans="1:46" ht="12" customHeight="1">
      <c r="B28" s="409" t="s">
        <v>192</v>
      </c>
      <c r="C28" s="410"/>
      <c r="D28" s="410"/>
      <c r="E28" s="410"/>
      <c r="F28" s="410"/>
      <c r="G28" s="410"/>
      <c r="H28" s="410"/>
      <c r="I28" s="410"/>
      <c r="J28" s="410"/>
      <c r="K28" s="410"/>
      <c r="L28" s="410"/>
      <c r="M28" s="410"/>
      <c r="N28" s="411"/>
      <c r="O28" s="75"/>
      <c r="P28" s="383">
        <v>0.61111111111111105</v>
      </c>
      <c r="Q28" s="347" t="s">
        <v>55</v>
      </c>
      <c r="R28" s="375" t="s">
        <v>5</v>
      </c>
      <c r="S28" s="376"/>
      <c r="T28" s="350" t="s">
        <v>180</v>
      </c>
      <c r="U28" s="351"/>
      <c r="V28" s="351"/>
      <c r="W28" s="351"/>
      <c r="X28" s="352"/>
      <c r="Y28" s="361" t="s">
        <v>6</v>
      </c>
      <c r="Z28" s="362"/>
      <c r="AA28" s="365" t="s">
        <v>57</v>
      </c>
      <c r="AB28" s="366"/>
    </row>
    <row r="29" spans="1:46" ht="12" customHeight="1">
      <c r="B29" s="412"/>
      <c r="C29" s="413"/>
      <c r="D29" s="413"/>
      <c r="E29" s="413"/>
      <c r="F29" s="413"/>
      <c r="G29" s="413"/>
      <c r="H29" s="413"/>
      <c r="I29" s="413"/>
      <c r="J29" s="413"/>
      <c r="K29" s="413"/>
      <c r="L29" s="413"/>
      <c r="M29" s="413"/>
      <c r="N29" s="414"/>
      <c r="O29" s="75"/>
      <c r="P29" s="384"/>
      <c r="Q29" s="348"/>
      <c r="R29" s="361"/>
      <c r="S29" s="362"/>
      <c r="T29" s="353"/>
      <c r="U29" s="354"/>
      <c r="V29" s="354"/>
      <c r="W29" s="354"/>
      <c r="X29" s="355"/>
      <c r="Y29" s="361"/>
      <c r="Z29" s="362"/>
      <c r="AA29" s="367"/>
      <c r="AB29" s="368"/>
    </row>
    <row r="30" spans="1:46" ht="12" customHeight="1" thickBot="1">
      <c r="B30" s="412"/>
      <c r="C30" s="413"/>
      <c r="D30" s="413"/>
      <c r="E30" s="413"/>
      <c r="F30" s="413"/>
      <c r="G30" s="413"/>
      <c r="H30" s="413"/>
      <c r="I30" s="413"/>
      <c r="J30" s="413"/>
      <c r="K30" s="413"/>
      <c r="L30" s="413"/>
      <c r="M30" s="413"/>
      <c r="N30" s="414"/>
      <c r="O30" s="75"/>
      <c r="P30" s="385"/>
      <c r="Q30" s="349"/>
      <c r="R30" s="373"/>
      <c r="S30" s="374"/>
      <c r="T30" s="356"/>
      <c r="U30" s="357"/>
      <c r="V30" s="357"/>
      <c r="W30" s="357"/>
      <c r="X30" s="358"/>
      <c r="Y30" s="361"/>
      <c r="Z30" s="362"/>
      <c r="AA30" s="369"/>
      <c r="AB30" s="370"/>
      <c r="AK30" s="359"/>
      <c r="AL30" s="360"/>
    </row>
    <row r="31" spans="1:46" ht="12" customHeight="1">
      <c r="B31" s="412"/>
      <c r="C31" s="413"/>
      <c r="D31" s="413"/>
      <c r="E31" s="413"/>
      <c r="F31" s="413"/>
      <c r="G31" s="413"/>
      <c r="H31" s="413"/>
      <c r="I31" s="413"/>
      <c r="J31" s="413"/>
      <c r="K31" s="413"/>
      <c r="L31" s="413"/>
      <c r="M31" s="413"/>
      <c r="N31" s="414"/>
      <c r="O31" s="193"/>
      <c r="P31" s="383">
        <v>0.625</v>
      </c>
      <c r="Q31" s="347" t="s">
        <v>55</v>
      </c>
      <c r="R31" s="361" t="s">
        <v>5</v>
      </c>
      <c r="S31" s="362"/>
      <c r="T31" s="377" t="s">
        <v>180</v>
      </c>
      <c r="U31" s="351"/>
      <c r="V31" s="351"/>
      <c r="W31" s="351"/>
      <c r="X31" s="378"/>
      <c r="Y31" s="375" t="s">
        <v>7</v>
      </c>
      <c r="Z31" s="376"/>
      <c r="AA31" s="365" t="s">
        <v>57</v>
      </c>
      <c r="AB31" s="366"/>
      <c r="AO31" s="403"/>
      <c r="AP31" s="404"/>
      <c r="AQ31" s="403"/>
      <c r="AR31" s="404"/>
      <c r="AS31" s="361"/>
      <c r="AT31" s="362"/>
    </row>
    <row r="32" spans="1:46" ht="12" customHeight="1">
      <c r="B32" s="412"/>
      <c r="C32" s="413"/>
      <c r="D32" s="413"/>
      <c r="E32" s="413"/>
      <c r="F32" s="413"/>
      <c r="G32" s="413"/>
      <c r="H32" s="413"/>
      <c r="I32" s="413"/>
      <c r="J32" s="413"/>
      <c r="K32" s="413"/>
      <c r="L32" s="413"/>
      <c r="M32" s="413"/>
      <c r="N32" s="414"/>
      <c r="O32" s="193"/>
      <c r="P32" s="384"/>
      <c r="Q32" s="348"/>
      <c r="R32" s="361"/>
      <c r="S32" s="362"/>
      <c r="T32" s="379"/>
      <c r="U32" s="354"/>
      <c r="V32" s="354"/>
      <c r="W32" s="354"/>
      <c r="X32" s="380"/>
      <c r="Y32" s="361"/>
      <c r="Z32" s="362"/>
      <c r="AA32" s="367"/>
      <c r="AB32" s="368"/>
      <c r="AO32" s="403"/>
      <c r="AP32" s="404"/>
      <c r="AQ32" s="403"/>
      <c r="AR32" s="404"/>
      <c r="AS32" s="361"/>
      <c r="AT32" s="362"/>
    </row>
    <row r="33" spans="2:46" ht="12" customHeight="1" thickBot="1">
      <c r="B33" s="415"/>
      <c r="C33" s="416"/>
      <c r="D33" s="416"/>
      <c r="E33" s="416"/>
      <c r="F33" s="416"/>
      <c r="G33" s="416"/>
      <c r="H33" s="416"/>
      <c r="I33" s="416"/>
      <c r="J33" s="416"/>
      <c r="K33" s="416"/>
      <c r="L33" s="416"/>
      <c r="M33" s="416"/>
      <c r="N33" s="417"/>
      <c r="O33" s="193"/>
      <c r="P33" s="385"/>
      <c r="Q33" s="349"/>
      <c r="R33" s="363"/>
      <c r="S33" s="364"/>
      <c r="T33" s="381"/>
      <c r="U33" s="357"/>
      <c r="V33" s="357"/>
      <c r="W33" s="357"/>
      <c r="X33" s="382"/>
      <c r="Y33" s="451"/>
      <c r="Z33" s="452"/>
      <c r="AA33" s="369"/>
      <c r="AB33" s="370"/>
    </row>
    <row r="34" spans="2:46" ht="12" customHeight="1">
      <c r="B34" s="418" t="s">
        <v>59</v>
      </c>
      <c r="C34" s="419"/>
      <c r="D34" s="419"/>
      <c r="E34" s="419"/>
      <c r="F34" s="419"/>
      <c r="G34" s="419"/>
      <c r="H34" s="419"/>
      <c r="I34" s="419"/>
      <c r="J34" s="419"/>
      <c r="K34" s="419"/>
      <c r="L34" s="419"/>
      <c r="M34" s="419"/>
      <c r="N34" s="420"/>
      <c r="O34" s="75"/>
      <c r="P34" s="409" t="str">
        <f>B28</f>
        <v>後片付け　　　　最終試合チーム</v>
      </c>
      <c r="Q34" s="410"/>
      <c r="R34" s="410"/>
      <c r="S34" s="410"/>
      <c r="T34" s="410"/>
      <c r="U34" s="410"/>
      <c r="V34" s="410"/>
      <c r="W34" s="410"/>
      <c r="X34" s="410"/>
      <c r="Y34" s="410"/>
      <c r="Z34" s="410"/>
      <c r="AA34" s="410"/>
      <c r="AB34" s="411"/>
    </row>
    <row r="35" spans="2:46" ht="12" customHeight="1">
      <c r="B35" s="421"/>
      <c r="C35" s="422"/>
      <c r="D35" s="422"/>
      <c r="E35" s="422"/>
      <c r="F35" s="422"/>
      <c r="G35" s="422"/>
      <c r="H35" s="422"/>
      <c r="I35" s="422"/>
      <c r="J35" s="422"/>
      <c r="K35" s="422"/>
      <c r="L35" s="422"/>
      <c r="M35" s="422"/>
      <c r="N35" s="423"/>
      <c r="O35" s="75"/>
      <c r="P35" s="412"/>
      <c r="Q35" s="413"/>
      <c r="R35" s="413"/>
      <c r="S35" s="413"/>
      <c r="T35" s="413"/>
      <c r="U35" s="413"/>
      <c r="V35" s="413"/>
      <c r="W35" s="413"/>
      <c r="X35" s="413"/>
      <c r="Y35" s="413"/>
      <c r="Z35" s="413"/>
      <c r="AA35" s="413"/>
      <c r="AB35" s="414"/>
    </row>
    <row r="36" spans="2:46" ht="12" customHeight="1" thickBot="1">
      <c r="B36" s="424"/>
      <c r="C36" s="425"/>
      <c r="D36" s="425"/>
      <c r="E36" s="425"/>
      <c r="F36" s="425"/>
      <c r="G36" s="425"/>
      <c r="H36" s="425"/>
      <c r="I36" s="425"/>
      <c r="J36" s="425"/>
      <c r="K36" s="425"/>
      <c r="L36" s="425"/>
      <c r="M36" s="425"/>
      <c r="N36" s="426"/>
      <c r="O36" s="75"/>
      <c r="P36" s="415"/>
      <c r="Q36" s="416"/>
      <c r="R36" s="416"/>
      <c r="S36" s="416"/>
      <c r="T36" s="416"/>
      <c r="U36" s="416"/>
      <c r="V36" s="416"/>
      <c r="W36" s="416"/>
      <c r="X36" s="416"/>
      <c r="Y36" s="416"/>
      <c r="Z36" s="416"/>
      <c r="AA36" s="416"/>
      <c r="AB36" s="417"/>
      <c r="AG36" s="407"/>
      <c r="AH36" s="408"/>
      <c r="AI36" s="407"/>
      <c r="AJ36" s="408"/>
      <c r="AK36" s="359"/>
      <c r="AL36" s="360"/>
      <c r="AO36" s="407"/>
      <c r="AP36" s="408"/>
      <c r="AQ36" s="407"/>
      <c r="AR36" s="408"/>
      <c r="AS36" s="359"/>
      <c r="AT36" s="360"/>
    </row>
    <row r="37" spans="2:46" ht="12" customHeight="1">
      <c r="AG37" s="403"/>
      <c r="AH37" s="404"/>
      <c r="AI37" s="403"/>
      <c r="AJ37" s="404"/>
      <c r="AK37" s="361"/>
      <c r="AL37" s="362"/>
      <c r="AO37" s="403"/>
      <c r="AP37" s="404"/>
      <c r="AQ37" s="403"/>
      <c r="AR37" s="404"/>
      <c r="AS37" s="361"/>
      <c r="AT37" s="362"/>
    </row>
    <row r="38" spans="2:46" ht="12" customHeight="1">
      <c r="AG38" s="403"/>
      <c r="AH38" s="404"/>
      <c r="AI38" s="403"/>
      <c r="AJ38" s="404"/>
      <c r="AK38" s="361"/>
      <c r="AL38" s="362"/>
      <c r="AO38" s="403"/>
      <c r="AP38" s="404"/>
      <c r="AQ38" s="403"/>
      <c r="AR38" s="404"/>
      <c r="AS38" s="361"/>
      <c r="AT38" s="362"/>
    </row>
    <row r="39" spans="2:46" ht="12" customHeight="1"/>
    <row r="40" spans="2:46" ht="12" customHeight="1"/>
    <row r="41" spans="2:46" ht="20.100000000000001" customHeight="1"/>
    <row r="42" spans="2:46" ht="20.100000000000001"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13.5" customHeight="1"/>
    <row r="54" ht="13.5" customHeight="1"/>
    <row r="55" ht="14.25" customHeight="1"/>
    <row r="56" ht="13.5" customHeight="1"/>
    <row r="57" ht="14.2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sheetData>
  <mergeCells count="157">
    <mergeCell ref="D2:I2"/>
    <mergeCell ref="J2:N2"/>
    <mergeCell ref="R2:W2"/>
    <mergeCell ref="X2:AB2"/>
    <mergeCell ref="B3:K3"/>
    <mergeCell ref="P3:Y3"/>
    <mergeCell ref="D6:L6"/>
    <mergeCell ref="R6:Z6"/>
    <mergeCell ref="AD6:AE7"/>
    <mergeCell ref="B7:B9"/>
    <mergeCell ref="C7:C9"/>
    <mergeCell ref="F7:F9"/>
    <mergeCell ref="J7:J9"/>
    <mergeCell ref="M7:M9"/>
    <mergeCell ref="B4:N4"/>
    <mergeCell ref="P4:AB4"/>
    <mergeCell ref="AD4:AE4"/>
    <mergeCell ref="C5:D5"/>
    <mergeCell ref="E5:N5"/>
    <mergeCell ref="Q5:R5"/>
    <mergeCell ref="S5:AB5"/>
    <mergeCell ref="B13:B15"/>
    <mergeCell ref="C13:C15"/>
    <mergeCell ref="F13:F15"/>
    <mergeCell ref="J13:J15"/>
    <mergeCell ref="M13:M15"/>
    <mergeCell ref="M10:M12"/>
    <mergeCell ref="N10:N12"/>
    <mergeCell ref="P10:P12"/>
    <mergeCell ref="AD10:AE11"/>
    <mergeCell ref="AD12:AE13"/>
    <mergeCell ref="N13:N15"/>
    <mergeCell ref="P13:P15"/>
    <mergeCell ref="D10:E12"/>
    <mergeCell ref="B10:B12"/>
    <mergeCell ref="C10:C12"/>
    <mergeCell ref="F10:F12"/>
    <mergeCell ref="J10:J12"/>
    <mergeCell ref="AG15:AH17"/>
    <mergeCell ref="AI15:AJ17"/>
    <mergeCell ref="AK15:AL17"/>
    <mergeCell ref="R7:S9"/>
    <mergeCell ref="R16:S18"/>
    <mergeCell ref="K22:L24"/>
    <mergeCell ref="AD14:AE15"/>
    <mergeCell ref="D7:E9"/>
    <mergeCell ref="K13:L15"/>
    <mergeCell ref="AK9:AL11"/>
    <mergeCell ref="K19:L21"/>
    <mergeCell ref="AA7:AA9"/>
    <mergeCell ref="AB7:AB9"/>
    <mergeCell ref="AD8:AE9"/>
    <mergeCell ref="AG9:AH11"/>
    <mergeCell ref="AI9:AJ11"/>
    <mergeCell ref="N7:N9"/>
    <mergeCell ref="P7:P9"/>
    <mergeCell ref="Q7:Q9"/>
    <mergeCell ref="T7:T9"/>
    <mergeCell ref="X7:X9"/>
    <mergeCell ref="AI18:AJ20"/>
    <mergeCell ref="AK18:AL20"/>
    <mergeCell ref="K7:L9"/>
    <mergeCell ref="K16:L18"/>
    <mergeCell ref="R22:S24"/>
    <mergeCell ref="B19:B21"/>
    <mergeCell ref="C19:C21"/>
    <mergeCell ref="F19:F21"/>
    <mergeCell ref="J19:J21"/>
    <mergeCell ref="AA16:AA18"/>
    <mergeCell ref="AB16:AB18"/>
    <mergeCell ref="AD16:AE17"/>
    <mergeCell ref="AD18:AE19"/>
    <mergeCell ref="AG18:AH20"/>
    <mergeCell ref="P16:P18"/>
    <mergeCell ref="Q16:Q18"/>
    <mergeCell ref="T16:T18"/>
    <mergeCell ref="X16:X18"/>
    <mergeCell ref="M16:M18"/>
    <mergeCell ref="N16:N18"/>
    <mergeCell ref="B16:B18"/>
    <mergeCell ref="C16:C18"/>
    <mergeCell ref="F16:F18"/>
    <mergeCell ref="J16:J18"/>
    <mergeCell ref="C22:C24"/>
    <mergeCell ref="F22:J24"/>
    <mergeCell ref="M22:N24"/>
    <mergeCell ref="P22:P24"/>
    <mergeCell ref="Q22:Q24"/>
    <mergeCell ref="AD20:AE21"/>
    <mergeCell ref="R10:S12"/>
    <mergeCell ref="R19:S21"/>
    <mergeCell ref="T22:X24"/>
    <mergeCell ref="AA22:AB24"/>
    <mergeCell ref="AD22:AE23"/>
    <mergeCell ref="M19:M21"/>
    <mergeCell ref="N19:N21"/>
    <mergeCell ref="P19:P21"/>
    <mergeCell ref="Q19:Q21"/>
    <mergeCell ref="Y7:Z9"/>
    <mergeCell ref="Y19:Z21"/>
    <mergeCell ref="R25:S27"/>
    <mergeCell ref="AD24:AE25"/>
    <mergeCell ref="D13:E15"/>
    <mergeCell ref="D19:E21"/>
    <mergeCell ref="Y28:Z30"/>
    <mergeCell ref="P31:P33"/>
    <mergeCell ref="R28:S30"/>
    <mergeCell ref="D25:E27"/>
    <mergeCell ref="K25:L27"/>
    <mergeCell ref="AS36:AT38"/>
    <mergeCell ref="Q10:Q12"/>
    <mergeCell ref="T10:T12"/>
    <mergeCell ref="X10:X12"/>
    <mergeCell ref="AA10:AA12"/>
    <mergeCell ref="AB10:AB12"/>
    <mergeCell ref="Q25:Q27"/>
    <mergeCell ref="Y10:Z12"/>
    <mergeCell ref="D16:E18"/>
    <mergeCell ref="D22:E24"/>
    <mergeCell ref="AG36:AH38"/>
    <mergeCell ref="AI36:AJ38"/>
    <mergeCell ref="AK36:AL38"/>
    <mergeCell ref="AO36:AP38"/>
    <mergeCell ref="AQ36:AR38"/>
    <mergeCell ref="AK30:AL30"/>
    <mergeCell ref="K10:L12"/>
    <mergeCell ref="Y16:Z18"/>
    <mergeCell ref="Y22:Z24"/>
    <mergeCell ref="P34:AB36"/>
    <mergeCell ref="AO31:AP32"/>
    <mergeCell ref="AQ31:AR32"/>
    <mergeCell ref="AS31:AT32"/>
    <mergeCell ref="P25:P27"/>
    <mergeCell ref="AA31:AB33"/>
    <mergeCell ref="Q13:AB15"/>
    <mergeCell ref="T19:T21"/>
    <mergeCell ref="X19:X21"/>
    <mergeCell ref="B28:N33"/>
    <mergeCell ref="B34:N36"/>
    <mergeCell ref="AA19:AA21"/>
    <mergeCell ref="AB19:AB21"/>
    <mergeCell ref="Q31:Q33"/>
    <mergeCell ref="R31:S33"/>
    <mergeCell ref="T31:X33"/>
    <mergeCell ref="Y31:Z33"/>
    <mergeCell ref="Q28:Q30"/>
    <mergeCell ref="T28:X30"/>
    <mergeCell ref="AA28:AB30"/>
    <mergeCell ref="T25:X27"/>
    <mergeCell ref="Y25:Z27"/>
    <mergeCell ref="AA25:AB27"/>
    <mergeCell ref="P28:P30"/>
    <mergeCell ref="B25:B27"/>
    <mergeCell ref="C25:C27"/>
    <mergeCell ref="F25:J27"/>
    <mergeCell ref="M25:N27"/>
    <mergeCell ref="B22:B24"/>
  </mergeCells>
  <phoneticPr fontId="3"/>
  <conditionalFormatting sqref="AD6:AE25">
    <cfRule type="containsText" dxfId="168" priority="32" operator="containsText" text="U-10">
      <formula>NOT(ISERROR(SEARCH("U-10",AD6)))</formula>
    </cfRule>
  </conditionalFormatting>
  <conditionalFormatting sqref="AG36">
    <cfRule type="containsText" dxfId="167" priority="31" operator="containsText" text="U-10">
      <formula>NOT(ISERROR(SEARCH("U-10",AG36)))</formula>
    </cfRule>
  </conditionalFormatting>
  <conditionalFormatting sqref="AI36 AK36">
    <cfRule type="containsText" dxfId="166" priority="30" operator="containsText" text="U-10">
      <formula>NOT(ISERROR(SEARCH("U-10",AI36)))</formula>
    </cfRule>
  </conditionalFormatting>
  <conditionalFormatting sqref="K19 K25 K13 D25 R16 K22 K16 R22 R19 R28 D19 Y28 Y19 R25 Y16 Y22 D16 D22">
    <cfRule type="containsText" dxfId="165" priority="28" operator="containsText" text="U-10">
      <formula>NOT(ISERROR(SEARCH("U-10",D13)))</formula>
    </cfRule>
  </conditionalFormatting>
  <conditionalFormatting sqref="D10 D7 R7 K7 R10 D13 Y7 K10 Y10">
    <cfRule type="containsText" dxfId="164" priority="29" operator="containsText" text="U-10">
      <formula>NOT(ISERROR(SEARCH("U-10",D7)))</formula>
    </cfRule>
  </conditionalFormatting>
  <conditionalFormatting sqref="AQ36 AS36">
    <cfRule type="containsText" dxfId="163" priority="26" operator="containsText" text="U-10">
      <formula>NOT(ISERROR(SEARCH("U-10",AQ36)))</formula>
    </cfRule>
  </conditionalFormatting>
  <conditionalFormatting sqref="AO36">
    <cfRule type="containsText" dxfId="162" priority="27" operator="containsText" text="U-10">
      <formula>NOT(ISERROR(SEARCH("U-10",AO36)))</formula>
    </cfRule>
  </conditionalFormatting>
  <conditionalFormatting sqref="AG9 AG15 AG18">
    <cfRule type="containsText" dxfId="161" priority="24" operator="containsText" text="U-10">
      <formula>NOT(ISERROR(SEARCH("U-10",AG9)))</formula>
    </cfRule>
  </conditionalFormatting>
  <conditionalFormatting sqref="AI9 AK9 AI15 AK15 AI18 AK18 AK30">
    <cfRule type="containsText" dxfId="160" priority="23" operator="containsText" text="U-10">
      <formula>NOT(ISERROR(SEARCH("U-10",AI9)))</formula>
    </cfRule>
  </conditionalFormatting>
  <conditionalFormatting sqref="Y25">
    <cfRule type="containsText" dxfId="159" priority="3" operator="containsText" text="U-10">
      <formula>NOT(ISERROR(SEARCH("U-10",Y25)))</formula>
    </cfRule>
  </conditionalFormatting>
  <conditionalFormatting sqref="Y31">
    <cfRule type="containsText" dxfId="158" priority="1" operator="containsText" text="U-10">
      <formula>NOT(ISERROR(SEARCH("U-10",Y31)))</formula>
    </cfRule>
  </conditionalFormatting>
  <conditionalFormatting sqref="R31">
    <cfRule type="containsText" dxfId="157" priority="2" operator="containsText" text="U-10">
      <formula>NOT(ISERROR(SEARCH("U-10",R31)))</formula>
    </cfRule>
  </conditionalFormatting>
  <pageMargins left="0.3" right="0.2" top="0.64" bottom="0.46" header="0.34" footer="0.27"/>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2"/>
  <sheetViews>
    <sheetView view="pageLayout" topLeftCell="A9" zoomScale="66" zoomScaleNormal="76" zoomScalePageLayoutView="66" workbookViewId="0">
      <selection activeCell="Y29" sqref="Y29"/>
    </sheetView>
  </sheetViews>
  <sheetFormatPr defaultColWidth="8.875" defaultRowHeight="13.5"/>
  <cols>
    <col min="1" max="18" width="8.875" style="125" customWidth="1"/>
    <col min="19" max="19" width="9" style="125" customWidth="1"/>
    <col min="20" max="23" width="8.875" style="125" customWidth="1"/>
    <col min="24" max="24" width="11.5" style="125" bestFit="1" customWidth="1"/>
    <col min="25" max="25" width="13.5" style="125" bestFit="1" customWidth="1"/>
    <col min="26" max="26" width="12.625" style="125" bestFit="1" customWidth="1"/>
    <col min="27" max="16384" width="8.875" style="125"/>
  </cols>
  <sheetData>
    <row r="1" spans="1:29" ht="20.100000000000001" customHeight="1">
      <c r="A1" s="579" t="s">
        <v>136</v>
      </c>
      <c r="B1" s="580"/>
      <c r="C1" s="580"/>
      <c r="D1" s="580"/>
      <c r="E1" s="583" t="s">
        <v>137</v>
      </c>
      <c r="F1" s="584"/>
      <c r="G1" s="584"/>
      <c r="H1" s="584"/>
      <c r="I1" s="584" t="s">
        <v>138</v>
      </c>
      <c r="J1" s="584"/>
      <c r="K1" s="587"/>
      <c r="L1" s="580" t="s">
        <v>139</v>
      </c>
      <c r="M1" s="580"/>
      <c r="N1" s="580"/>
      <c r="O1" s="580"/>
      <c r="P1" s="580"/>
      <c r="Q1" s="580"/>
      <c r="R1" s="589" t="s">
        <v>170</v>
      </c>
      <c r="S1" s="589"/>
      <c r="T1" s="589"/>
      <c r="U1" s="589"/>
      <c r="V1" s="589"/>
      <c r="W1" s="590"/>
    </row>
    <row r="2" spans="1:29" ht="20.100000000000001" customHeight="1">
      <c r="A2" s="581"/>
      <c r="B2" s="582"/>
      <c r="C2" s="582"/>
      <c r="D2" s="582"/>
      <c r="E2" s="585"/>
      <c r="F2" s="586"/>
      <c r="G2" s="586"/>
      <c r="H2" s="586"/>
      <c r="I2" s="586"/>
      <c r="J2" s="586"/>
      <c r="K2" s="588"/>
      <c r="L2" s="582"/>
      <c r="M2" s="582"/>
      <c r="N2" s="582"/>
      <c r="O2" s="582"/>
      <c r="P2" s="582"/>
      <c r="Q2" s="582"/>
      <c r="R2" s="591"/>
      <c r="S2" s="591"/>
      <c r="T2" s="591"/>
      <c r="U2" s="591"/>
      <c r="V2" s="591"/>
      <c r="W2" s="592"/>
    </row>
    <row r="3" spans="1:29" s="134" customFormat="1" ht="42.6" customHeight="1" thickBot="1">
      <c r="A3" s="593" t="s">
        <v>140</v>
      </c>
      <c r="B3" s="594"/>
      <c r="C3" s="594"/>
      <c r="D3" s="595"/>
      <c r="E3" s="126" t="s">
        <v>171</v>
      </c>
      <c r="F3" s="127" t="s">
        <v>141</v>
      </c>
      <c r="G3" s="128" t="s">
        <v>173</v>
      </c>
      <c r="H3" s="127" t="s">
        <v>142</v>
      </c>
      <c r="I3" s="128" t="s">
        <v>174</v>
      </c>
      <c r="J3" s="127" t="s">
        <v>143</v>
      </c>
      <c r="K3" s="129" t="s">
        <v>175</v>
      </c>
      <c r="L3" s="582" t="s">
        <v>144</v>
      </c>
      <c r="M3" s="582"/>
      <c r="N3" s="582"/>
      <c r="O3" s="582"/>
      <c r="P3" s="582"/>
      <c r="Q3" s="582"/>
      <c r="R3" s="130"/>
      <c r="S3" s="131" t="s">
        <v>176</v>
      </c>
      <c r="T3" s="132" t="s">
        <v>145</v>
      </c>
      <c r="U3" s="131" t="s">
        <v>177</v>
      </c>
      <c r="V3" s="132" t="s">
        <v>146</v>
      </c>
      <c r="W3" s="133"/>
    </row>
    <row r="4" spans="1:29" ht="20.100000000000001" customHeight="1">
      <c r="A4" s="466" t="s">
        <v>147</v>
      </c>
      <c r="B4" s="467"/>
      <c r="C4" s="467"/>
      <c r="D4" s="467"/>
      <c r="E4" s="569" t="s">
        <v>148</v>
      </c>
      <c r="F4" s="570"/>
      <c r="G4" s="570"/>
      <c r="H4" s="570"/>
      <c r="I4" s="571"/>
      <c r="J4" s="464" t="s">
        <v>149</v>
      </c>
      <c r="K4" s="464"/>
      <c r="L4" s="464"/>
      <c r="M4" s="464"/>
      <c r="N4" s="465"/>
      <c r="O4" s="464" t="s">
        <v>148</v>
      </c>
      <c r="P4" s="464"/>
      <c r="Q4" s="464"/>
      <c r="R4" s="464"/>
      <c r="S4" s="575"/>
      <c r="T4" s="467" t="s">
        <v>150</v>
      </c>
      <c r="U4" s="467"/>
      <c r="V4" s="467"/>
      <c r="W4" s="577"/>
      <c r="Z4" s="341" t="s">
        <v>1</v>
      </c>
      <c r="AA4" s="578"/>
      <c r="AB4" s="578"/>
      <c r="AC4" s="342"/>
    </row>
    <row r="5" spans="1:29" ht="20.100000000000001" customHeight="1" thickBot="1">
      <c r="A5" s="469"/>
      <c r="B5" s="470"/>
      <c r="C5" s="470"/>
      <c r="D5" s="470"/>
      <c r="E5" s="572"/>
      <c r="F5" s="573"/>
      <c r="G5" s="573"/>
      <c r="H5" s="573"/>
      <c r="I5" s="574"/>
      <c r="J5" s="470"/>
      <c r="K5" s="470"/>
      <c r="L5" s="470"/>
      <c r="M5" s="470"/>
      <c r="N5" s="471"/>
      <c r="O5" s="470"/>
      <c r="P5" s="470"/>
      <c r="Q5" s="470"/>
      <c r="R5" s="470"/>
      <c r="S5" s="576"/>
      <c r="T5" s="470"/>
      <c r="U5" s="470"/>
      <c r="V5" s="470"/>
      <c r="W5" s="576"/>
      <c r="Z5" s="337"/>
      <c r="AA5" s="538"/>
      <c r="AB5" s="538"/>
      <c r="AC5" s="338"/>
    </row>
    <row r="6" spans="1:29" ht="20.100000000000001" customHeight="1">
      <c r="A6" s="135" t="s">
        <v>151</v>
      </c>
      <c r="B6" s="475" t="s">
        <v>152</v>
      </c>
      <c r="C6" s="476"/>
      <c r="D6" s="476"/>
      <c r="E6" s="545" t="str">
        <f>Z14</f>
        <v>神明鳥羽</v>
      </c>
      <c r="F6" s="546"/>
      <c r="G6" s="546"/>
      <c r="H6" s="546"/>
      <c r="I6" s="547"/>
      <c r="J6" s="554"/>
      <c r="K6" s="555"/>
      <c r="L6" s="558" t="s">
        <v>153</v>
      </c>
      <c r="M6" s="560"/>
      <c r="N6" s="547"/>
      <c r="O6" s="560" t="str">
        <f>Z4</f>
        <v>敦賀ＦＵＴ</v>
      </c>
      <c r="P6" s="546"/>
      <c r="Q6" s="546"/>
      <c r="R6" s="546"/>
      <c r="S6" s="562"/>
      <c r="T6" s="136" t="s">
        <v>151</v>
      </c>
      <c r="U6" s="475" t="s">
        <v>154</v>
      </c>
      <c r="V6" s="476"/>
      <c r="W6" s="501"/>
      <c r="Z6" s="529" t="s">
        <v>2</v>
      </c>
      <c r="AA6" s="530"/>
      <c r="AB6" s="530"/>
      <c r="AC6" s="531"/>
    </row>
    <row r="7" spans="1:29" ht="20.100000000000001" customHeight="1">
      <c r="A7" s="535"/>
      <c r="B7" s="510"/>
      <c r="C7" s="511"/>
      <c r="D7" s="511"/>
      <c r="E7" s="548"/>
      <c r="F7" s="549"/>
      <c r="G7" s="549"/>
      <c r="H7" s="549"/>
      <c r="I7" s="550"/>
      <c r="J7" s="556"/>
      <c r="K7" s="557"/>
      <c r="L7" s="559"/>
      <c r="M7" s="561"/>
      <c r="N7" s="550"/>
      <c r="O7" s="561"/>
      <c r="P7" s="549"/>
      <c r="Q7" s="549"/>
      <c r="R7" s="549"/>
      <c r="S7" s="563"/>
      <c r="T7" s="512"/>
      <c r="U7" s="510"/>
      <c r="V7" s="511"/>
      <c r="W7" s="527"/>
      <c r="Z7" s="337"/>
      <c r="AA7" s="538"/>
      <c r="AB7" s="538"/>
      <c r="AC7" s="338"/>
    </row>
    <row r="8" spans="1:29" ht="20.100000000000001" customHeight="1">
      <c r="A8" s="541"/>
      <c r="B8" s="524"/>
      <c r="C8" s="525"/>
      <c r="D8" s="525"/>
      <c r="E8" s="548"/>
      <c r="F8" s="549"/>
      <c r="G8" s="549"/>
      <c r="H8" s="549"/>
      <c r="I8" s="550"/>
      <c r="J8" s="556"/>
      <c r="K8" s="557"/>
      <c r="L8" s="559"/>
      <c r="M8" s="561"/>
      <c r="N8" s="550"/>
      <c r="O8" s="561"/>
      <c r="P8" s="549"/>
      <c r="Q8" s="549"/>
      <c r="R8" s="549"/>
      <c r="S8" s="563"/>
      <c r="T8" s="526"/>
      <c r="U8" s="524"/>
      <c r="V8" s="525"/>
      <c r="W8" s="528"/>
      <c r="Z8" s="529" t="s">
        <v>3</v>
      </c>
      <c r="AA8" s="530"/>
      <c r="AB8" s="530"/>
      <c r="AC8" s="531"/>
    </row>
    <row r="9" spans="1:29" ht="20.100000000000001" customHeight="1">
      <c r="A9" s="535"/>
      <c r="B9" s="510"/>
      <c r="C9" s="511"/>
      <c r="D9" s="511"/>
      <c r="E9" s="548"/>
      <c r="F9" s="549"/>
      <c r="G9" s="549"/>
      <c r="H9" s="549"/>
      <c r="I9" s="550"/>
      <c r="J9" s="556"/>
      <c r="K9" s="557"/>
      <c r="L9" s="559"/>
      <c r="M9" s="561"/>
      <c r="N9" s="550"/>
      <c r="O9" s="561"/>
      <c r="P9" s="549"/>
      <c r="Q9" s="549"/>
      <c r="R9" s="549"/>
      <c r="S9" s="563"/>
      <c r="T9" s="512"/>
      <c r="U9" s="510"/>
      <c r="V9" s="511"/>
      <c r="W9" s="527"/>
      <c r="Z9" s="337"/>
      <c r="AA9" s="538"/>
      <c r="AB9" s="538"/>
      <c r="AC9" s="338"/>
    </row>
    <row r="10" spans="1:29" ht="20.100000000000001" customHeight="1">
      <c r="A10" s="541"/>
      <c r="B10" s="524"/>
      <c r="C10" s="525"/>
      <c r="D10" s="525"/>
      <c r="E10" s="548"/>
      <c r="F10" s="549"/>
      <c r="G10" s="549"/>
      <c r="H10" s="549"/>
      <c r="I10" s="550"/>
      <c r="J10" s="542"/>
      <c r="K10" s="542"/>
      <c r="L10" s="543" t="s">
        <v>155</v>
      </c>
      <c r="M10" s="544"/>
      <c r="N10" s="544"/>
      <c r="O10" s="561"/>
      <c r="P10" s="549"/>
      <c r="Q10" s="549"/>
      <c r="R10" s="549"/>
      <c r="S10" s="563"/>
      <c r="T10" s="526"/>
      <c r="U10" s="524"/>
      <c r="V10" s="525"/>
      <c r="W10" s="528"/>
      <c r="Z10" s="529" t="s">
        <v>4</v>
      </c>
      <c r="AA10" s="530"/>
      <c r="AB10" s="530"/>
      <c r="AC10" s="531"/>
    </row>
    <row r="11" spans="1:29" ht="20.100000000000001" customHeight="1">
      <c r="A11" s="535"/>
      <c r="B11" s="510"/>
      <c r="C11" s="511"/>
      <c r="D11" s="511"/>
      <c r="E11" s="548"/>
      <c r="F11" s="549"/>
      <c r="G11" s="549"/>
      <c r="H11" s="549"/>
      <c r="I11" s="550"/>
      <c r="J11" s="542"/>
      <c r="K11" s="542"/>
      <c r="L11" s="543"/>
      <c r="M11" s="544"/>
      <c r="N11" s="544"/>
      <c r="O11" s="561"/>
      <c r="P11" s="549"/>
      <c r="Q11" s="549"/>
      <c r="R11" s="549"/>
      <c r="S11" s="563"/>
      <c r="T11" s="512"/>
      <c r="U11" s="510"/>
      <c r="V11" s="511"/>
      <c r="W11" s="527"/>
      <c r="Z11" s="337"/>
      <c r="AA11" s="538"/>
      <c r="AB11" s="538"/>
      <c r="AC11" s="338"/>
    </row>
    <row r="12" spans="1:29" ht="20.100000000000001" customHeight="1">
      <c r="A12" s="541"/>
      <c r="B12" s="524"/>
      <c r="C12" s="525"/>
      <c r="D12" s="525"/>
      <c r="E12" s="548"/>
      <c r="F12" s="549"/>
      <c r="G12" s="549"/>
      <c r="H12" s="549"/>
      <c r="I12" s="550"/>
      <c r="J12" s="542"/>
      <c r="K12" s="542"/>
      <c r="L12" s="543"/>
      <c r="M12" s="544"/>
      <c r="N12" s="544"/>
      <c r="O12" s="561"/>
      <c r="P12" s="549"/>
      <c r="Q12" s="549"/>
      <c r="R12" s="549"/>
      <c r="S12" s="563"/>
      <c r="T12" s="526"/>
      <c r="U12" s="524"/>
      <c r="V12" s="525"/>
      <c r="W12" s="528"/>
      <c r="Z12" s="529" t="s">
        <v>5</v>
      </c>
      <c r="AA12" s="530"/>
      <c r="AB12" s="530"/>
      <c r="AC12" s="531"/>
    </row>
    <row r="13" spans="1:29" ht="20.100000000000001" customHeight="1">
      <c r="A13" s="535"/>
      <c r="B13" s="510"/>
      <c r="C13" s="511"/>
      <c r="D13" s="511"/>
      <c r="E13" s="548"/>
      <c r="F13" s="549"/>
      <c r="G13" s="549"/>
      <c r="H13" s="549"/>
      <c r="I13" s="550"/>
      <c r="J13" s="542"/>
      <c r="K13" s="542"/>
      <c r="L13" s="543"/>
      <c r="M13" s="544"/>
      <c r="N13" s="544"/>
      <c r="O13" s="561"/>
      <c r="P13" s="549"/>
      <c r="Q13" s="549"/>
      <c r="R13" s="549"/>
      <c r="S13" s="563"/>
      <c r="T13" s="512"/>
      <c r="U13" s="510"/>
      <c r="V13" s="511"/>
      <c r="W13" s="527"/>
      <c r="Z13" s="337"/>
      <c r="AA13" s="538"/>
      <c r="AB13" s="538"/>
      <c r="AC13" s="338"/>
    </row>
    <row r="14" spans="1:29" ht="20.100000000000001" customHeight="1">
      <c r="A14" s="541"/>
      <c r="B14" s="524"/>
      <c r="C14" s="525"/>
      <c r="D14" s="525"/>
      <c r="E14" s="548"/>
      <c r="F14" s="549"/>
      <c r="G14" s="549"/>
      <c r="H14" s="549"/>
      <c r="I14" s="550"/>
      <c r="J14" s="542"/>
      <c r="K14" s="542"/>
      <c r="L14" s="543" t="s">
        <v>156</v>
      </c>
      <c r="M14" s="544"/>
      <c r="N14" s="544"/>
      <c r="O14" s="561"/>
      <c r="P14" s="549"/>
      <c r="Q14" s="549"/>
      <c r="R14" s="549"/>
      <c r="S14" s="563"/>
      <c r="T14" s="526"/>
      <c r="U14" s="524"/>
      <c r="V14" s="525"/>
      <c r="W14" s="528"/>
      <c r="Z14" s="529" t="s">
        <v>6</v>
      </c>
      <c r="AA14" s="530"/>
      <c r="AB14" s="530"/>
      <c r="AC14" s="531"/>
    </row>
    <row r="15" spans="1:29" ht="20.100000000000001" customHeight="1">
      <c r="A15" s="535"/>
      <c r="B15" s="510"/>
      <c r="C15" s="511"/>
      <c r="D15" s="511"/>
      <c r="E15" s="548"/>
      <c r="F15" s="549"/>
      <c r="G15" s="549"/>
      <c r="H15" s="549"/>
      <c r="I15" s="550"/>
      <c r="J15" s="542"/>
      <c r="K15" s="542"/>
      <c r="L15" s="543"/>
      <c r="M15" s="544"/>
      <c r="N15" s="544"/>
      <c r="O15" s="561"/>
      <c r="P15" s="549"/>
      <c r="Q15" s="549"/>
      <c r="R15" s="549"/>
      <c r="S15" s="563"/>
      <c r="T15" s="512"/>
      <c r="U15" s="510"/>
      <c r="V15" s="511"/>
      <c r="W15" s="527"/>
      <c r="Z15" s="337"/>
      <c r="AA15" s="538"/>
      <c r="AB15" s="538"/>
      <c r="AC15" s="338"/>
    </row>
    <row r="16" spans="1:29" ht="20.100000000000001" customHeight="1">
      <c r="A16" s="541"/>
      <c r="B16" s="524"/>
      <c r="C16" s="525"/>
      <c r="D16" s="525"/>
      <c r="E16" s="548"/>
      <c r="F16" s="549"/>
      <c r="G16" s="549"/>
      <c r="H16" s="549"/>
      <c r="I16" s="550"/>
      <c r="J16" s="542"/>
      <c r="K16" s="542"/>
      <c r="L16" s="543"/>
      <c r="M16" s="544"/>
      <c r="N16" s="544"/>
      <c r="O16" s="561"/>
      <c r="P16" s="549"/>
      <c r="Q16" s="549"/>
      <c r="R16" s="549"/>
      <c r="S16" s="563"/>
      <c r="T16" s="526"/>
      <c r="U16" s="524"/>
      <c r="V16" s="525"/>
      <c r="W16" s="528"/>
      <c r="Z16" s="529" t="s">
        <v>7</v>
      </c>
      <c r="AA16" s="530"/>
      <c r="AB16" s="530"/>
      <c r="AC16" s="531"/>
    </row>
    <row r="17" spans="1:37" ht="20.100000000000001" customHeight="1">
      <c r="A17" s="535"/>
      <c r="B17" s="510"/>
      <c r="C17" s="511"/>
      <c r="D17" s="511"/>
      <c r="E17" s="548"/>
      <c r="F17" s="549"/>
      <c r="G17" s="549"/>
      <c r="H17" s="549"/>
      <c r="I17" s="550"/>
      <c r="J17" s="542"/>
      <c r="K17" s="542"/>
      <c r="L17" s="543"/>
      <c r="M17" s="544"/>
      <c r="N17" s="544"/>
      <c r="O17" s="561"/>
      <c r="P17" s="549"/>
      <c r="Q17" s="549"/>
      <c r="R17" s="549"/>
      <c r="S17" s="563"/>
      <c r="T17" s="512"/>
      <c r="U17" s="510"/>
      <c r="V17" s="511"/>
      <c r="W17" s="527"/>
      <c r="Z17" s="337"/>
      <c r="AA17" s="538"/>
      <c r="AB17" s="538"/>
      <c r="AC17" s="338"/>
    </row>
    <row r="18" spans="1:37" ht="20.100000000000001" customHeight="1">
      <c r="A18" s="541"/>
      <c r="B18" s="524"/>
      <c r="C18" s="525"/>
      <c r="D18" s="525"/>
      <c r="E18" s="548"/>
      <c r="F18" s="549"/>
      <c r="G18" s="549"/>
      <c r="H18" s="549"/>
      <c r="I18" s="550"/>
      <c r="J18" s="556"/>
      <c r="K18" s="557"/>
      <c r="L18" s="559" t="s">
        <v>157</v>
      </c>
      <c r="M18" s="561"/>
      <c r="N18" s="550"/>
      <c r="O18" s="561"/>
      <c r="P18" s="549"/>
      <c r="Q18" s="549"/>
      <c r="R18" s="549"/>
      <c r="S18" s="563"/>
      <c r="T18" s="526"/>
      <c r="U18" s="524"/>
      <c r="V18" s="525"/>
      <c r="W18" s="528"/>
      <c r="Z18" s="529" t="s">
        <v>9</v>
      </c>
      <c r="AA18" s="530"/>
      <c r="AB18" s="530"/>
      <c r="AC18" s="531"/>
    </row>
    <row r="19" spans="1:37" ht="20.100000000000001" customHeight="1">
      <c r="A19" s="535"/>
      <c r="B19" s="510"/>
      <c r="C19" s="511"/>
      <c r="D19" s="511"/>
      <c r="E19" s="548"/>
      <c r="F19" s="549"/>
      <c r="G19" s="549"/>
      <c r="H19" s="549"/>
      <c r="I19" s="550"/>
      <c r="J19" s="556"/>
      <c r="K19" s="557"/>
      <c r="L19" s="559"/>
      <c r="M19" s="561"/>
      <c r="N19" s="550"/>
      <c r="O19" s="561"/>
      <c r="P19" s="549"/>
      <c r="Q19" s="549"/>
      <c r="R19" s="549"/>
      <c r="S19" s="563"/>
      <c r="T19" s="512"/>
      <c r="U19" s="510"/>
      <c r="V19" s="511"/>
      <c r="W19" s="527"/>
      <c r="Z19" s="337"/>
      <c r="AA19" s="538"/>
      <c r="AB19" s="538"/>
      <c r="AC19" s="338"/>
    </row>
    <row r="20" spans="1:37" ht="20.100000000000001" customHeight="1">
      <c r="A20" s="541"/>
      <c r="B20" s="524"/>
      <c r="C20" s="525"/>
      <c r="D20" s="525"/>
      <c r="E20" s="548"/>
      <c r="F20" s="549"/>
      <c r="G20" s="549"/>
      <c r="H20" s="549"/>
      <c r="I20" s="550"/>
      <c r="J20" s="556"/>
      <c r="K20" s="557"/>
      <c r="L20" s="559"/>
      <c r="M20" s="561"/>
      <c r="N20" s="550"/>
      <c r="O20" s="561"/>
      <c r="P20" s="549"/>
      <c r="Q20" s="549"/>
      <c r="R20" s="549"/>
      <c r="S20" s="563"/>
      <c r="T20" s="526"/>
      <c r="U20" s="524"/>
      <c r="V20" s="525"/>
      <c r="W20" s="528"/>
      <c r="Z20" s="529" t="s">
        <v>158</v>
      </c>
      <c r="AA20" s="530"/>
      <c r="AB20" s="530"/>
      <c r="AC20" s="531"/>
    </row>
    <row r="21" spans="1:37" ht="20.100000000000001" customHeight="1">
      <c r="A21" s="535"/>
      <c r="B21" s="510"/>
      <c r="C21" s="511"/>
      <c r="D21" s="511"/>
      <c r="E21" s="548"/>
      <c r="F21" s="549"/>
      <c r="G21" s="549"/>
      <c r="H21" s="549"/>
      <c r="I21" s="550"/>
      <c r="J21" s="556"/>
      <c r="K21" s="557"/>
      <c r="L21" s="559"/>
      <c r="M21" s="561"/>
      <c r="N21" s="550"/>
      <c r="O21" s="561"/>
      <c r="P21" s="549"/>
      <c r="Q21" s="549"/>
      <c r="R21" s="549"/>
      <c r="S21" s="563"/>
      <c r="T21" s="512"/>
      <c r="U21" s="510"/>
      <c r="V21" s="511"/>
      <c r="W21" s="527"/>
      <c r="X21" s="137"/>
      <c r="Y21" s="137"/>
      <c r="Z21" s="532"/>
      <c r="AA21" s="533"/>
      <c r="AB21" s="533"/>
      <c r="AC21" s="534"/>
      <c r="AD21" s="137"/>
      <c r="AE21" s="137"/>
      <c r="AF21" s="137"/>
      <c r="AG21" s="137"/>
      <c r="AH21" s="137"/>
      <c r="AI21" s="137"/>
      <c r="AJ21" s="137"/>
      <c r="AK21" s="137"/>
    </row>
    <row r="22" spans="1:37" ht="20.100000000000001" customHeight="1" thickBot="1">
      <c r="A22" s="536"/>
      <c r="B22" s="513"/>
      <c r="C22" s="514"/>
      <c r="D22" s="514"/>
      <c r="E22" s="551"/>
      <c r="F22" s="552"/>
      <c r="G22" s="552"/>
      <c r="H22" s="552"/>
      <c r="I22" s="553"/>
      <c r="J22" s="566"/>
      <c r="K22" s="567"/>
      <c r="L22" s="568"/>
      <c r="M22" s="564"/>
      <c r="N22" s="553"/>
      <c r="O22" s="564"/>
      <c r="P22" s="552"/>
      <c r="Q22" s="552"/>
      <c r="R22" s="552"/>
      <c r="S22" s="565"/>
      <c r="T22" s="515"/>
      <c r="U22" s="513"/>
      <c r="V22" s="514"/>
      <c r="W22" s="537"/>
      <c r="X22" s="137"/>
      <c r="Y22" s="137"/>
      <c r="Z22" s="529" t="s">
        <v>8</v>
      </c>
      <c r="AA22" s="530"/>
      <c r="AB22" s="530"/>
      <c r="AC22" s="531"/>
      <c r="AD22" s="137"/>
      <c r="AE22" s="137"/>
      <c r="AF22" s="137"/>
      <c r="AG22" s="137"/>
      <c r="AH22" s="137"/>
      <c r="AI22" s="137"/>
      <c r="AJ22" s="137"/>
      <c r="AK22" s="137"/>
    </row>
    <row r="23" spans="1:37" ht="20.100000000000001" customHeight="1">
      <c r="A23" s="463" t="s">
        <v>159</v>
      </c>
      <c r="B23" s="464"/>
      <c r="C23" s="464"/>
      <c r="D23" s="465"/>
      <c r="E23" s="138" t="s">
        <v>87</v>
      </c>
      <c r="F23" s="475" t="s">
        <v>160</v>
      </c>
      <c r="G23" s="476"/>
      <c r="H23" s="476"/>
      <c r="I23" s="477"/>
      <c r="J23" s="475" t="s">
        <v>161</v>
      </c>
      <c r="K23" s="476"/>
      <c r="L23" s="476"/>
      <c r="M23" s="476"/>
      <c r="N23" s="539" t="s">
        <v>162</v>
      </c>
      <c r="O23" s="478"/>
      <c r="P23" s="478"/>
      <c r="Q23" s="478"/>
      <c r="R23" s="478"/>
      <c r="S23" s="478"/>
      <c r="T23" s="478"/>
      <c r="U23" s="478"/>
      <c r="V23" s="478"/>
      <c r="W23" s="479"/>
      <c r="X23" s="137"/>
      <c r="Y23" s="137"/>
      <c r="Z23" s="337"/>
      <c r="AA23" s="538"/>
      <c r="AB23" s="538"/>
      <c r="AC23" s="338"/>
      <c r="AD23" s="137"/>
      <c r="AE23" s="137"/>
      <c r="AF23" s="137"/>
      <c r="AG23" s="137"/>
      <c r="AH23" s="137"/>
      <c r="AI23" s="137"/>
      <c r="AJ23" s="137"/>
      <c r="AK23" s="137"/>
    </row>
    <row r="24" spans="1:37" ht="20.100000000000001" customHeight="1">
      <c r="A24" s="466"/>
      <c r="B24" s="467"/>
      <c r="C24" s="467"/>
      <c r="D24" s="468"/>
      <c r="E24" s="480"/>
      <c r="F24" s="482"/>
      <c r="G24" s="483"/>
      <c r="H24" s="483"/>
      <c r="I24" s="484"/>
      <c r="J24" s="482"/>
      <c r="K24" s="483"/>
      <c r="L24" s="483"/>
      <c r="M24" s="484"/>
      <c r="N24" s="483"/>
      <c r="O24" s="483"/>
      <c r="P24" s="483"/>
      <c r="Q24" s="483"/>
      <c r="R24" s="483"/>
      <c r="S24" s="483"/>
      <c r="T24" s="483"/>
      <c r="U24" s="483"/>
      <c r="V24" s="483"/>
      <c r="W24" s="505"/>
      <c r="X24" s="137"/>
      <c r="Y24" s="137"/>
      <c r="Z24" s="532" t="s">
        <v>163</v>
      </c>
      <c r="AA24" s="533"/>
      <c r="AB24" s="533"/>
      <c r="AC24" s="534"/>
      <c r="AD24" s="137"/>
      <c r="AE24" s="137"/>
      <c r="AF24" s="137"/>
      <c r="AG24" s="137"/>
      <c r="AH24" s="137"/>
      <c r="AI24" s="137"/>
      <c r="AJ24" s="137"/>
      <c r="AK24" s="137"/>
    </row>
    <row r="25" spans="1:37" ht="20.100000000000001" customHeight="1" thickBot="1">
      <c r="A25" s="466"/>
      <c r="B25" s="467"/>
      <c r="C25" s="467"/>
      <c r="D25" s="468"/>
      <c r="E25" s="481"/>
      <c r="F25" s="485"/>
      <c r="G25" s="486"/>
      <c r="H25" s="486"/>
      <c r="I25" s="487"/>
      <c r="J25" s="485"/>
      <c r="K25" s="486"/>
      <c r="L25" s="486"/>
      <c r="M25" s="487"/>
      <c r="N25" s="486"/>
      <c r="O25" s="486"/>
      <c r="P25" s="486"/>
      <c r="Q25" s="486"/>
      <c r="R25" s="486"/>
      <c r="S25" s="486"/>
      <c r="T25" s="486"/>
      <c r="U25" s="486"/>
      <c r="V25" s="486"/>
      <c r="W25" s="507"/>
      <c r="X25" s="137"/>
      <c r="Y25" s="137"/>
      <c r="Z25" s="345"/>
      <c r="AA25" s="540"/>
      <c r="AB25" s="540"/>
      <c r="AC25" s="346"/>
      <c r="AD25" s="137"/>
      <c r="AE25" s="137"/>
      <c r="AF25" s="137"/>
      <c r="AG25" s="137"/>
      <c r="AH25" s="137"/>
      <c r="AI25" s="137"/>
      <c r="AJ25" s="137"/>
      <c r="AK25" s="137"/>
    </row>
    <row r="26" spans="1:37" ht="20.100000000000001" customHeight="1">
      <c r="A26" s="466"/>
      <c r="B26" s="467"/>
      <c r="C26" s="467"/>
      <c r="D26" s="468"/>
      <c r="E26" s="508"/>
      <c r="F26" s="510"/>
      <c r="G26" s="511"/>
      <c r="H26" s="511"/>
      <c r="I26" s="512"/>
      <c r="J26" s="516"/>
      <c r="K26" s="517"/>
      <c r="L26" s="517"/>
      <c r="M26" s="518"/>
      <c r="N26" s="517"/>
      <c r="O26" s="517"/>
      <c r="P26" s="517"/>
      <c r="Q26" s="517"/>
      <c r="R26" s="517"/>
      <c r="S26" s="517"/>
      <c r="T26" s="517"/>
      <c r="U26" s="517"/>
      <c r="V26" s="517"/>
      <c r="W26" s="522"/>
      <c r="X26" s="137"/>
      <c r="Y26" s="137"/>
      <c r="Z26" s="137"/>
      <c r="AA26" s="137"/>
      <c r="AB26" s="137"/>
      <c r="AC26" s="137"/>
      <c r="AD26" s="137"/>
      <c r="AE26" s="137"/>
      <c r="AF26" s="137"/>
      <c r="AG26" s="137"/>
      <c r="AH26" s="137"/>
      <c r="AI26" s="137"/>
      <c r="AJ26" s="137"/>
      <c r="AK26" s="137"/>
    </row>
    <row r="27" spans="1:37" ht="20.100000000000001" customHeight="1" thickBot="1">
      <c r="A27" s="469"/>
      <c r="B27" s="470"/>
      <c r="C27" s="470"/>
      <c r="D27" s="471"/>
      <c r="E27" s="509"/>
      <c r="F27" s="513"/>
      <c r="G27" s="514"/>
      <c r="H27" s="514"/>
      <c r="I27" s="515"/>
      <c r="J27" s="519"/>
      <c r="K27" s="520"/>
      <c r="L27" s="520"/>
      <c r="M27" s="521"/>
      <c r="N27" s="520"/>
      <c r="O27" s="520"/>
      <c r="P27" s="520"/>
      <c r="Q27" s="520"/>
      <c r="R27" s="520"/>
      <c r="S27" s="520"/>
      <c r="T27" s="520"/>
      <c r="U27" s="520"/>
      <c r="V27" s="520"/>
      <c r="W27" s="523"/>
      <c r="X27" s="137"/>
      <c r="Y27" s="137"/>
      <c r="Z27" s="137"/>
      <c r="AA27" s="137"/>
      <c r="AB27" s="137"/>
      <c r="AC27" s="137"/>
      <c r="AD27" s="137"/>
      <c r="AE27" s="137"/>
      <c r="AF27" s="137"/>
      <c r="AG27" s="137"/>
      <c r="AH27" s="137"/>
      <c r="AI27" s="137"/>
      <c r="AJ27" s="137"/>
      <c r="AK27" s="137"/>
    </row>
    <row r="28" spans="1:37" ht="20.100000000000001" customHeight="1">
      <c r="A28" s="463" t="s">
        <v>164</v>
      </c>
      <c r="B28" s="464"/>
      <c r="C28" s="464"/>
      <c r="D28" s="465"/>
      <c r="E28" s="139" t="s">
        <v>87</v>
      </c>
      <c r="F28" s="472" t="s">
        <v>160</v>
      </c>
      <c r="G28" s="473"/>
      <c r="H28" s="473"/>
      <c r="I28" s="474"/>
      <c r="J28" s="475" t="s">
        <v>148</v>
      </c>
      <c r="K28" s="476"/>
      <c r="L28" s="476"/>
      <c r="M28" s="477"/>
      <c r="N28" s="478" t="s">
        <v>165</v>
      </c>
      <c r="O28" s="478"/>
      <c r="P28" s="478"/>
      <c r="Q28" s="478"/>
      <c r="R28" s="478"/>
      <c r="S28" s="478"/>
      <c r="T28" s="478"/>
      <c r="U28" s="478"/>
      <c r="V28" s="478"/>
      <c r="W28" s="479"/>
      <c r="X28" s="137"/>
      <c r="Y28" s="137"/>
      <c r="Z28" s="137"/>
      <c r="AA28" s="137"/>
      <c r="AB28" s="137"/>
      <c r="AC28" s="137"/>
      <c r="AD28" s="137"/>
      <c r="AE28" s="137"/>
      <c r="AF28" s="137"/>
      <c r="AG28" s="137"/>
      <c r="AH28" s="137"/>
      <c r="AI28" s="137"/>
      <c r="AJ28" s="137"/>
      <c r="AK28" s="137"/>
    </row>
    <row r="29" spans="1:37" ht="20.100000000000001" customHeight="1">
      <c r="A29" s="466"/>
      <c r="B29" s="467"/>
      <c r="C29" s="467"/>
      <c r="D29" s="468"/>
      <c r="E29" s="480"/>
      <c r="F29" s="482"/>
      <c r="G29" s="483"/>
      <c r="H29" s="483"/>
      <c r="I29" s="484"/>
      <c r="J29" s="482"/>
      <c r="K29" s="483"/>
      <c r="L29" s="483"/>
      <c r="M29" s="484"/>
      <c r="N29" s="483"/>
      <c r="O29" s="483"/>
      <c r="P29" s="483"/>
      <c r="Q29" s="483"/>
      <c r="R29" s="483"/>
      <c r="S29" s="483"/>
      <c r="T29" s="483"/>
      <c r="U29" s="483"/>
      <c r="V29" s="483"/>
      <c r="W29" s="505"/>
      <c r="X29" s="137"/>
      <c r="Y29" s="137"/>
      <c r="Z29" s="137"/>
      <c r="AA29" s="137"/>
      <c r="AB29" s="137"/>
      <c r="AC29" s="137"/>
      <c r="AD29" s="137"/>
      <c r="AE29" s="137"/>
      <c r="AF29" s="137"/>
      <c r="AG29" s="137"/>
      <c r="AH29" s="137"/>
      <c r="AI29" s="137"/>
      <c r="AJ29" s="137"/>
      <c r="AK29" s="137"/>
    </row>
    <row r="30" spans="1:37" ht="20.100000000000001" customHeight="1">
      <c r="A30" s="466"/>
      <c r="B30" s="467"/>
      <c r="C30" s="467"/>
      <c r="D30" s="468"/>
      <c r="E30" s="481"/>
      <c r="F30" s="485"/>
      <c r="G30" s="486"/>
      <c r="H30" s="486"/>
      <c r="I30" s="487"/>
      <c r="J30" s="485"/>
      <c r="K30" s="486"/>
      <c r="L30" s="486"/>
      <c r="M30" s="487"/>
      <c r="N30" s="486"/>
      <c r="O30" s="486"/>
      <c r="P30" s="486"/>
      <c r="Q30" s="486"/>
      <c r="R30" s="486"/>
      <c r="S30" s="486"/>
      <c r="T30" s="486"/>
      <c r="U30" s="486"/>
      <c r="V30" s="486"/>
      <c r="W30" s="507"/>
      <c r="X30" s="137"/>
      <c r="Y30" s="137"/>
      <c r="Z30" s="137"/>
      <c r="AA30" s="137"/>
      <c r="AB30" s="137"/>
      <c r="AC30" s="137"/>
      <c r="AD30" s="137"/>
      <c r="AE30" s="137"/>
      <c r="AF30" s="137"/>
      <c r="AG30" s="137"/>
      <c r="AH30" s="137"/>
      <c r="AI30" s="137"/>
      <c r="AJ30" s="137"/>
      <c r="AK30" s="137"/>
    </row>
    <row r="31" spans="1:37" ht="20.100000000000001" customHeight="1">
      <c r="A31" s="466"/>
      <c r="B31" s="467"/>
      <c r="C31" s="467"/>
      <c r="D31" s="468"/>
      <c r="E31" s="508"/>
      <c r="F31" s="510"/>
      <c r="G31" s="511"/>
      <c r="H31" s="511"/>
      <c r="I31" s="512"/>
      <c r="J31" s="516"/>
      <c r="K31" s="517"/>
      <c r="L31" s="517"/>
      <c r="M31" s="518"/>
      <c r="N31" s="517"/>
      <c r="O31" s="517"/>
      <c r="P31" s="517"/>
      <c r="Q31" s="517"/>
      <c r="R31" s="517"/>
      <c r="S31" s="517"/>
      <c r="T31" s="517"/>
      <c r="U31" s="517"/>
      <c r="V31" s="517"/>
      <c r="W31" s="522"/>
      <c r="X31" s="137"/>
      <c r="Y31" s="137"/>
      <c r="Z31" s="137"/>
      <c r="AA31" s="137"/>
      <c r="AB31" s="137"/>
      <c r="AC31" s="137"/>
      <c r="AD31" s="137"/>
      <c r="AE31" s="137"/>
      <c r="AF31" s="137"/>
      <c r="AG31" s="137"/>
      <c r="AH31" s="137"/>
      <c r="AI31" s="137"/>
      <c r="AJ31" s="137"/>
      <c r="AK31" s="137"/>
    </row>
    <row r="32" spans="1:37" ht="20.100000000000001" customHeight="1" thickBot="1">
      <c r="A32" s="469"/>
      <c r="B32" s="470"/>
      <c r="C32" s="470"/>
      <c r="D32" s="471"/>
      <c r="E32" s="509"/>
      <c r="F32" s="513"/>
      <c r="G32" s="514"/>
      <c r="H32" s="514"/>
      <c r="I32" s="515"/>
      <c r="J32" s="519"/>
      <c r="K32" s="520"/>
      <c r="L32" s="520"/>
      <c r="M32" s="521"/>
      <c r="N32" s="520"/>
      <c r="O32" s="520"/>
      <c r="P32" s="520"/>
      <c r="Q32" s="520"/>
      <c r="R32" s="520"/>
      <c r="S32" s="520"/>
      <c r="T32" s="520"/>
      <c r="U32" s="520"/>
      <c r="V32" s="520"/>
      <c r="W32" s="523"/>
      <c r="X32" s="137"/>
      <c r="Y32" s="137"/>
      <c r="Z32" s="137"/>
      <c r="AA32" s="137"/>
      <c r="AB32" s="137"/>
      <c r="AC32" s="137"/>
      <c r="AD32" s="137"/>
      <c r="AE32" s="137"/>
      <c r="AF32" s="137"/>
      <c r="AG32" s="137"/>
      <c r="AH32" s="137"/>
      <c r="AI32" s="137"/>
      <c r="AJ32" s="137"/>
      <c r="AK32" s="137"/>
    </row>
    <row r="33" spans="1:37" ht="20.100000000000001" customHeight="1">
      <c r="A33" s="488" t="s">
        <v>166</v>
      </c>
      <c r="B33" s="489"/>
      <c r="C33" s="489"/>
      <c r="D33" s="490"/>
      <c r="E33" s="494"/>
      <c r="F33" s="494"/>
      <c r="G33" s="494"/>
      <c r="H33" s="494"/>
      <c r="I33" s="494"/>
      <c r="J33" s="494"/>
      <c r="K33" s="494"/>
      <c r="L33" s="494"/>
      <c r="M33" s="494"/>
      <c r="N33" s="494"/>
      <c r="O33" s="494"/>
      <c r="P33" s="494"/>
      <c r="Q33" s="494"/>
      <c r="R33" s="494"/>
      <c r="S33" s="494"/>
      <c r="T33" s="494"/>
      <c r="U33" s="494"/>
      <c r="V33" s="494"/>
      <c r="W33" s="495"/>
      <c r="X33" s="137"/>
      <c r="Y33" s="137"/>
      <c r="Z33" s="137"/>
      <c r="AA33" s="137"/>
      <c r="AB33" s="137"/>
      <c r="AC33" s="137"/>
      <c r="AD33" s="137"/>
      <c r="AE33" s="137"/>
      <c r="AF33" s="137"/>
      <c r="AG33" s="137"/>
      <c r="AH33" s="137"/>
      <c r="AI33" s="137"/>
      <c r="AJ33" s="137"/>
      <c r="AK33" s="137"/>
    </row>
    <row r="34" spans="1:37" ht="20.100000000000001" customHeight="1" thickBot="1">
      <c r="A34" s="491"/>
      <c r="B34" s="492"/>
      <c r="C34" s="492"/>
      <c r="D34" s="493"/>
      <c r="E34" s="496"/>
      <c r="F34" s="496"/>
      <c r="G34" s="496"/>
      <c r="H34" s="496"/>
      <c r="I34" s="496"/>
      <c r="J34" s="496"/>
      <c r="K34" s="496"/>
      <c r="L34" s="496"/>
      <c r="M34" s="496"/>
      <c r="N34" s="496"/>
      <c r="O34" s="496"/>
      <c r="P34" s="496"/>
      <c r="Q34" s="496"/>
      <c r="R34" s="496"/>
      <c r="S34" s="496"/>
      <c r="T34" s="496"/>
      <c r="U34" s="496"/>
      <c r="V34" s="496"/>
      <c r="W34" s="497"/>
      <c r="X34" s="137"/>
      <c r="Y34" s="137"/>
      <c r="Z34" s="137"/>
      <c r="AA34" s="137"/>
      <c r="AB34" s="137"/>
      <c r="AC34" s="137"/>
      <c r="AD34" s="137"/>
      <c r="AE34" s="137"/>
      <c r="AF34" s="137"/>
      <c r="AG34" s="137"/>
      <c r="AH34" s="137"/>
      <c r="AI34" s="137"/>
      <c r="AJ34" s="137"/>
      <c r="AK34" s="137"/>
    </row>
    <row r="35" spans="1:37" ht="20.100000000000001" customHeight="1">
      <c r="A35" s="463" t="s">
        <v>167</v>
      </c>
      <c r="B35" s="464"/>
      <c r="C35" s="464"/>
      <c r="D35" s="465"/>
      <c r="E35" s="498" t="s">
        <v>45</v>
      </c>
      <c r="F35" s="475" t="s">
        <v>168</v>
      </c>
      <c r="G35" s="476"/>
      <c r="H35" s="476"/>
      <c r="I35" s="476"/>
      <c r="J35" s="476"/>
      <c r="K35" s="476"/>
      <c r="L35" s="476"/>
      <c r="M35" s="476"/>
      <c r="N35" s="477"/>
      <c r="O35" s="475" t="s">
        <v>169</v>
      </c>
      <c r="P35" s="476"/>
      <c r="Q35" s="476"/>
      <c r="R35" s="476"/>
      <c r="S35" s="476"/>
      <c r="T35" s="476"/>
      <c r="U35" s="476"/>
      <c r="V35" s="476"/>
      <c r="W35" s="501"/>
      <c r="X35" s="137"/>
      <c r="Y35" s="137"/>
      <c r="Z35" s="137"/>
      <c r="AA35" s="137"/>
      <c r="AB35" s="137"/>
      <c r="AC35" s="137"/>
      <c r="AD35" s="137"/>
      <c r="AE35" s="137"/>
      <c r="AF35" s="137"/>
      <c r="AG35" s="137"/>
      <c r="AH35" s="137"/>
      <c r="AI35" s="137"/>
      <c r="AJ35" s="137"/>
      <c r="AK35" s="137"/>
    </row>
    <row r="36" spans="1:37" ht="20.100000000000001" customHeight="1">
      <c r="A36" s="466"/>
      <c r="B36" s="467"/>
      <c r="C36" s="467"/>
      <c r="D36" s="468"/>
      <c r="E36" s="499"/>
      <c r="F36" s="482"/>
      <c r="G36" s="483"/>
      <c r="H36" s="483"/>
      <c r="I36" s="483"/>
      <c r="J36" s="483"/>
      <c r="K36" s="483"/>
      <c r="L36" s="483"/>
      <c r="M36" s="483"/>
      <c r="N36" s="484"/>
      <c r="O36" s="482" t="str">
        <f>Z12</f>
        <v>吉川ＦＣ</v>
      </c>
      <c r="P36" s="483"/>
      <c r="Q36" s="483"/>
      <c r="R36" s="483"/>
      <c r="S36" s="483"/>
      <c r="T36" s="483"/>
      <c r="U36" s="483"/>
      <c r="V36" s="483"/>
      <c r="W36" s="505"/>
    </row>
    <row r="37" spans="1:37" ht="20.100000000000001" customHeight="1" thickBot="1">
      <c r="A37" s="469"/>
      <c r="B37" s="470"/>
      <c r="C37" s="470"/>
      <c r="D37" s="471"/>
      <c r="E37" s="500"/>
      <c r="F37" s="502"/>
      <c r="G37" s="503"/>
      <c r="H37" s="503"/>
      <c r="I37" s="503"/>
      <c r="J37" s="503"/>
      <c r="K37" s="503"/>
      <c r="L37" s="503"/>
      <c r="M37" s="503"/>
      <c r="N37" s="504"/>
      <c r="O37" s="502"/>
      <c r="P37" s="503"/>
      <c r="Q37" s="503"/>
      <c r="R37" s="503"/>
      <c r="S37" s="503"/>
      <c r="T37" s="503"/>
      <c r="U37" s="503"/>
      <c r="V37" s="503"/>
      <c r="W37" s="506"/>
    </row>
    <row r="38" spans="1:37" ht="20.100000000000001" customHeight="1">
      <c r="A38" s="14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1:37" ht="20.100000000000001" customHeight="1">
      <c r="A39" s="14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17.100000000000001" customHeight="1"/>
    <row r="88" ht="18" customHeight="1"/>
    <row r="89" ht="17.100000000000001" customHeight="1"/>
    <row r="90" ht="18" customHeight="1"/>
    <row r="98" spans="1:14">
      <c r="A98" s="142"/>
      <c r="B98" s="142"/>
      <c r="C98" s="142"/>
      <c r="D98" s="142"/>
      <c r="E98" s="142"/>
      <c r="F98" s="142"/>
      <c r="G98" s="142"/>
      <c r="H98" s="142"/>
      <c r="I98" s="142"/>
      <c r="J98" s="142"/>
      <c r="K98" s="142"/>
      <c r="L98" s="142"/>
      <c r="M98" s="142"/>
      <c r="N98" s="142"/>
    </row>
    <row r="99" spans="1:14">
      <c r="A99" s="142"/>
      <c r="B99" s="142"/>
      <c r="C99" s="142"/>
      <c r="D99" s="142"/>
      <c r="E99" s="142"/>
      <c r="F99" s="142"/>
      <c r="G99" s="142"/>
      <c r="H99" s="142"/>
      <c r="I99" s="142"/>
      <c r="J99" s="142"/>
      <c r="K99" s="142"/>
      <c r="L99" s="142"/>
      <c r="M99" s="142"/>
      <c r="N99" s="142"/>
    </row>
    <row r="100" spans="1:14">
      <c r="A100" s="142"/>
      <c r="B100" s="142"/>
      <c r="C100" s="142"/>
      <c r="D100" s="142"/>
      <c r="E100" s="142"/>
      <c r="F100" s="142"/>
      <c r="G100" s="142"/>
      <c r="H100" s="142"/>
      <c r="I100" s="142"/>
      <c r="J100" s="142"/>
      <c r="K100" s="142"/>
      <c r="L100" s="142"/>
      <c r="M100" s="142"/>
      <c r="N100" s="142"/>
    </row>
    <row r="101" spans="1:14">
      <c r="A101" s="142"/>
      <c r="B101" s="142"/>
      <c r="C101" s="142"/>
      <c r="D101" s="142"/>
      <c r="E101" s="142"/>
      <c r="F101" s="142"/>
      <c r="G101" s="142"/>
      <c r="H101" s="142"/>
      <c r="I101" s="142"/>
      <c r="J101" s="142"/>
      <c r="K101" s="142"/>
      <c r="L101" s="142"/>
      <c r="M101" s="142"/>
      <c r="N101" s="142"/>
    </row>
    <row r="102" spans="1:14">
      <c r="A102" s="142"/>
      <c r="B102" s="142"/>
      <c r="C102" s="142"/>
      <c r="D102" s="142"/>
      <c r="E102" s="142"/>
      <c r="F102" s="142"/>
      <c r="G102" s="142"/>
      <c r="H102" s="142"/>
      <c r="I102" s="142"/>
      <c r="J102" s="142"/>
      <c r="K102" s="142"/>
      <c r="L102" s="142"/>
      <c r="M102" s="142"/>
      <c r="N102" s="142"/>
    </row>
  </sheetData>
  <mergeCells count="103">
    <mergeCell ref="A4:D5"/>
    <mergeCell ref="E4:I5"/>
    <mergeCell ref="J4:N5"/>
    <mergeCell ref="O4:S5"/>
    <mergeCell ref="T4:W5"/>
    <mergeCell ref="Z4:AC5"/>
    <mergeCell ref="A1:D2"/>
    <mergeCell ref="E1:H2"/>
    <mergeCell ref="I1:K2"/>
    <mergeCell ref="L1:Q2"/>
    <mergeCell ref="R1:W2"/>
    <mergeCell ref="A3:D3"/>
    <mergeCell ref="L3:Q3"/>
    <mergeCell ref="U6:W6"/>
    <mergeCell ref="Z6:AC7"/>
    <mergeCell ref="A7:A8"/>
    <mergeCell ref="B7:D8"/>
    <mergeCell ref="T7:T8"/>
    <mergeCell ref="U7:W8"/>
    <mergeCell ref="Z8:AC9"/>
    <mergeCell ref="A9:A10"/>
    <mergeCell ref="B9:D10"/>
    <mergeCell ref="T9:T10"/>
    <mergeCell ref="B6:D6"/>
    <mergeCell ref="E6:I22"/>
    <mergeCell ref="J6:K9"/>
    <mergeCell ref="L6:L9"/>
    <mergeCell ref="M6:N9"/>
    <mergeCell ref="O6:S22"/>
    <mergeCell ref="J18:K22"/>
    <mergeCell ref="L18:L22"/>
    <mergeCell ref="M18:N22"/>
    <mergeCell ref="U9:W10"/>
    <mergeCell ref="J10:K13"/>
    <mergeCell ref="L10:L13"/>
    <mergeCell ref="M10:N13"/>
    <mergeCell ref="Z10:AC11"/>
    <mergeCell ref="A11:A12"/>
    <mergeCell ref="B11:D12"/>
    <mergeCell ref="T11:T12"/>
    <mergeCell ref="U11:W12"/>
    <mergeCell ref="Z12:AC13"/>
    <mergeCell ref="Z14:AC15"/>
    <mergeCell ref="A15:A16"/>
    <mergeCell ref="B15:D16"/>
    <mergeCell ref="T15:T16"/>
    <mergeCell ref="U15:W16"/>
    <mergeCell ref="Z16:AC17"/>
    <mergeCell ref="A17:A18"/>
    <mergeCell ref="B17:D18"/>
    <mergeCell ref="T17:T18"/>
    <mergeCell ref="U17:W18"/>
    <mergeCell ref="A13:A14"/>
    <mergeCell ref="B13:D14"/>
    <mergeCell ref="T13:T14"/>
    <mergeCell ref="U13:W14"/>
    <mergeCell ref="J14:K17"/>
    <mergeCell ref="L14:L17"/>
    <mergeCell ref="M14:N17"/>
    <mergeCell ref="Z18:AC19"/>
    <mergeCell ref="A19:A20"/>
    <mergeCell ref="B19:D20"/>
    <mergeCell ref="T19:T20"/>
    <mergeCell ref="U19:W20"/>
    <mergeCell ref="Z20:AC21"/>
    <mergeCell ref="A21:A22"/>
    <mergeCell ref="B21:D22"/>
    <mergeCell ref="T21:T22"/>
    <mergeCell ref="U21:W22"/>
    <mergeCell ref="Z22:AC23"/>
    <mergeCell ref="A23:D27"/>
    <mergeCell ref="F23:I23"/>
    <mergeCell ref="J23:M23"/>
    <mergeCell ref="N23:W23"/>
    <mergeCell ref="E24:E25"/>
    <mergeCell ref="F24:I25"/>
    <mergeCell ref="J24:M25"/>
    <mergeCell ref="N24:W25"/>
    <mergeCell ref="Z24:AC25"/>
    <mergeCell ref="E26:E27"/>
    <mergeCell ref="F26:I27"/>
    <mergeCell ref="J26:M27"/>
    <mergeCell ref="N26:W27"/>
    <mergeCell ref="A28:D32"/>
    <mergeCell ref="F28:I28"/>
    <mergeCell ref="J28:M28"/>
    <mergeCell ref="N28:W28"/>
    <mergeCell ref="E29:E30"/>
    <mergeCell ref="F29:I30"/>
    <mergeCell ref="A33:D34"/>
    <mergeCell ref="E33:W34"/>
    <mergeCell ref="A35:D37"/>
    <mergeCell ref="E35:E37"/>
    <mergeCell ref="F35:N35"/>
    <mergeCell ref="O35:W35"/>
    <mergeCell ref="F36:N37"/>
    <mergeCell ref="O36:W37"/>
    <mergeCell ref="J29:M30"/>
    <mergeCell ref="N29:W30"/>
    <mergeCell ref="E31:E32"/>
    <mergeCell ref="F31:I32"/>
    <mergeCell ref="J31:M32"/>
    <mergeCell ref="N31:W32"/>
  </mergeCells>
  <phoneticPr fontId="3"/>
  <conditionalFormatting sqref="Z4:AC21">
    <cfRule type="containsText" dxfId="156" priority="2" operator="containsText" text="U-10">
      <formula>NOT(ISERROR(SEARCH("U-10",Z4)))</formula>
    </cfRule>
  </conditionalFormatting>
  <conditionalFormatting sqref="Z22:AC23">
    <cfRule type="containsText" dxfId="155" priority="3" operator="containsText" text="U-10">
      <formula>NOT(ISERROR(SEARCH("U-10",Z22)))</formula>
    </cfRule>
  </conditionalFormatting>
  <conditionalFormatting sqref="Z24:AC25">
    <cfRule type="containsText" dxfId="154" priority="1" operator="containsText" text="U-10">
      <formula>NOT(ISERROR(SEARCH("U-10",Z24)))</formula>
    </cfRule>
  </conditionalFormatting>
  <printOptions horizontalCentered="1" verticalCentered="1"/>
  <pageMargins left="0.70000000000000007" right="0.70000000000000007" top="0.75000000000000011" bottom="0.75000000000000011" header="0.30000000000000004" footer="0.30000000000000004"/>
  <pageSetup paperSize="9" scale="49" orientation="landscape" horizontalDpi="4294967292" verticalDpi="4294967292" r:id="rId1"/>
  <headerFooter>
    <oddHeader>&amp;L&amp;"ＭＳ Ｐゴシック,太字"&amp;24プレミアリーグ福井U-11&amp;C&amp;"ＭＳ Ｐゴシック,太字"&amp;24試合結果報告書&amp;R&amp;"ＭＳ Ｐゴシック,太字"&amp;24 ２０２２－２０２３</oddHeader>
    <oddFooter>&amp;L&amp;A&amp;C&amp;B 社外秘&amp;B&amp;R&amp;P ページ</oddFooter>
  </headerFooter>
  <rowBreaks count="2" manualBreakCount="2">
    <brk id="37" max="16383" man="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73"/>
  <sheetViews>
    <sheetView showGridLines="0" view="pageBreakPreview" zoomScaleNormal="100" zoomScaleSheetLayoutView="100" workbookViewId="0">
      <selection activeCell="AR49" sqref="AR49:AX51"/>
    </sheetView>
  </sheetViews>
  <sheetFormatPr defaultRowHeight="13.5"/>
  <cols>
    <col min="1" max="1" width="2.625" style="91" customWidth="1"/>
    <col min="2" max="2" width="2.875" style="91" customWidth="1"/>
    <col min="3" max="27" width="2.375" style="91" customWidth="1"/>
    <col min="28" max="28" width="2.625" style="91" customWidth="1"/>
    <col min="29" max="55" width="2.375" style="91" customWidth="1"/>
    <col min="56" max="56" width="2.75" style="91" customWidth="1"/>
    <col min="57" max="256" width="9" style="91"/>
    <col min="257" max="257" width="2.625" style="91" customWidth="1"/>
    <col min="258" max="258" width="2.875" style="91" customWidth="1"/>
    <col min="259" max="283" width="2.375" style="91" customWidth="1"/>
    <col min="284" max="284" width="2.625" style="91" customWidth="1"/>
    <col min="285" max="311" width="2.375" style="91" customWidth="1"/>
    <col min="312" max="312" width="2.75" style="91" customWidth="1"/>
    <col min="313" max="512" width="9" style="91"/>
    <col min="513" max="513" width="2.625" style="91" customWidth="1"/>
    <col min="514" max="514" width="2.875" style="91" customWidth="1"/>
    <col min="515" max="539" width="2.375" style="91" customWidth="1"/>
    <col min="540" max="540" width="2.625" style="91" customWidth="1"/>
    <col min="541" max="567" width="2.375" style="91" customWidth="1"/>
    <col min="568" max="568" width="2.75" style="91" customWidth="1"/>
    <col min="569" max="768" width="9" style="91"/>
    <col min="769" max="769" width="2.625" style="91" customWidth="1"/>
    <col min="770" max="770" width="2.875" style="91" customWidth="1"/>
    <col min="771" max="795" width="2.375" style="91" customWidth="1"/>
    <col min="796" max="796" width="2.625" style="91" customWidth="1"/>
    <col min="797" max="823" width="2.375" style="91" customWidth="1"/>
    <col min="824" max="824" width="2.75" style="91" customWidth="1"/>
    <col min="825" max="1024" width="9" style="91"/>
    <col min="1025" max="1025" width="2.625" style="91" customWidth="1"/>
    <col min="1026" max="1026" width="2.875" style="91" customWidth="1"/>
    <col min="1027" max="1051" width="2.375" style="91" customWidth="1"/>
    <col min="1052" max="1052" width="2.625" style="91" customWidth="1"/>
    <col min="1053" max="1079" width="2.375" style="91" customWidth="1"/>
    <col min="1080" max="1080" width="2.75" style="91" customWidth="1"/>
    <col min="1081" max="1280" width="9" style="91"/>
    <col min="1281" max="1281" width="2.625" style="91" customWidth="1"/>
    <col min="1282" max="1282" width="2.875" style="91" customWidth="1"/>
    <col min="1283" max="1307" width="2.375" style="91" customWidth="1"/>
    <col min="1308" max="1308" width="2.625" style="91" customWidth="1"/>
    <col min="1309" max="1335" width="2.375" style="91" customWidth="1"/>
    <col min="1336" max="1336" width="2.75" style="91" customWidth="1"/>
    <col min="1337" max="1536" width="9" style="91"/>
    <col min="1537" max="1537" width="2.625" style="91" customWidth="1"/>
    <col min="1538" max="1538" width="2.875" style="91" customWidth="1"/>
    <col min="1539" max="1563" width="2.375" style="91" customWidth="1"/>
    <col min="1564" max="1564" width="2.625" style="91" customWidth="1"/>
    <col min="1565" max="1591" width="2.375" style="91" customWidth="1"/>
    <col min="1592" max="1592" width="2.75" style="91" customWidth="1"/>
    <col min="1593" max="1792" width="9" style="91"/>
    <col min="1793" max="1793" width="2.625" style="91" customWidth="1"/>
    <col min="1794" max="1794" width="2.875" style="91" customWidth="1"/>
    <col min="1795" max="1819" width="2.375" style="91" customWidth="1"/>
    <col min="1820" max="1820" width="2.625" style="91" customWidth="1"/>
    <col min="1821" max="1847" width="2.375" style="91" customWidth="1"/>
    <col min="1848" max="1848" width="2.75" style="91" customWidth="1"/>
    <col min="1849" max="2048" width="9" style="91"/>
    <col min="2049" max="2049" width="2.625" style="91" customWidth="1"/>
    <col min="2050" max="2050" width="2.875" style="91" customWidth="1"/>
    <col min="2051" max="2075" width="2.375" style="91" customWidth="1"/>
    <col min="2076" max="2076" width="2.625" style="91" customWidth="1"/>
    <col min="2077" max="2103" width="2.375" style="91" customWidth="1"/>
    <col min="2104" max="2104" width="2.75" style="91" customWidth="1"/>
    <col min="2105" max="2304" width="9" style="91"/>
    <col min="2305" max="2305" width="2.625" style="91" customWidth="1"/>
    <col min="2306" max="2306" width="2.875" style="91" customWidth="1"/>
    <col min="2307" max="2331" width="2.375" style="91" customWidth="1"/>
    <col min="2332" max="2332" width="2.625" style="91" customWidth="1"/>
    <col min="2333" max="2359" width="2.375" style="91" customWidth="1"/>
    <col min="2360" max="2360" width="2.75" style="91" customWidth="1"/>
    <col min="2361" max="2560" width="9" style="91"/>
    <col min="2561" max="2561" width="2.625" style="91" customWidth="1"/>
    <col min="2562" max="2562" width="2.875" style="91" customWidth="1"/>
    <col min="2563" max="2587" width="2.375" style="91" customWidth="1"/>
    <col min="2588" max="2588" width="2.625" style="91" customWidth="1"/>
    <col min="2589" max="2615" width="2.375" style="91" customWidth="1"/>
    <col min="2616" max="2616" width="2.75" style="91" customWidth="1"/>
    <col min="2617" max="2816" width="9" style="91"/>
    <col min="2817" max="2817" width="2.625" style="91" customWidth="1"/>
    <col min="2818" max="2818" width="2.875" style="91" customWidth="1"/>
    <col min="2819" max="2843" width="2.375" style="91" customWidth="1"/>
    <col min="2844" max="2844" width="2.625" style="91" customWidth="1"/>
    <col min="2845" max="2871" width="2.375" style="91" customWidth="1"/>
    <col min="2872" max="2872" width="2.75" style="91" customWidth="1"/>
    <col min="2873" max="3072" width="9" style="91"/>
    <col min="3073" max="3073" width="2.625" style="91" customWidth="1"/>
    <col min="3074" max="3074" width="2.875" style="91" customWidth="1"/>
    <col min="3075" max="3099" width="2.375" style="91" customWidth="1"/>
    <col min="3100" max="3100" width="2.625" style="91" customWidth="1"/>
    <col min="3101" max="3127" width="2.375" style="91" customWidth="1"/>
    <col min="3128" max="3128" width="2.75" style="91" customWidth="1"/>
    <col min="3129" max="3328" width="9" style="91"/>
    <col min="3329" max="3329" width="2.625" style="91" customWidth="1"/>
    <col min="3330" max="3330" width="2.875" style="91" customWidth="1"/>
    <col min="3331" max="3355" width="2.375" style="91" customWidth="1"/>
    <col min="3356" max="3356" width="2.625" style="91" customWidth="1"/>
    <col min="3357" max="3383" width="2.375" style="91" customWidth="1"/>
    <col min="3384" max="3384" width="2.75" style="91" customWidth="1"/>
    <col min="3385" max="3584" width="9" style="91"/>
    <col min="3585" max="3585" width="2.625" style="91" customWidth="1"/>
    <col min="3586" max="3586" width="2.875" style="91" customWidth="1"/>
    <col min="3587" max="3611" width="2.375" style="91" customWidth="1"/>
    <col min="3612" max="3612" width="2.625" style="91" customWidth="1"/>
    <col min="3613" max="3639" width="2.375" style="91" customWidth="1"/>
    <col min="3640" max="3640" width="2.75" style="91" customWidth="1"/>
    <col min="3641" max="3840" width="9" style="91"/>
    <col min="3841" max="3841" width="2.625" style="91" customWidth="1"/>
    <col min="3842" max="3842" width="2.875" style="91" customWidth="1"/>
    <col min="3843" max="3867" width="2.375" style="91" customWidth="1"/>
    <col min="3868" max="3868" width="2.625" style="91" customWidth="1"/>
    <col min="3869" max="3895" width="2.375" style="91" customWidth="1"/>
    <col min="3896" max="3896" width="2.75" style="91" customWidth="1"/>
    <col min="3897" max="4096" width="9" style="91"/>
    <col min="4097" max="4097" width="2.625" style="91" customWidth="1"/>
    <col min="4098" max="4098" width="2.875" style="91" customWidth="1"/>
    <col min="4099" max="4123" width="2.375" style="91" customWidth="1"/>
    <col min="4124" max="4124" width="2.625" style="91" customWidth="1"/>
    <col min="4125" max="4151" width="2.375" style="91" customWidth="1"/>
    <col min="4152" max="4152" width="2.75" style="91" customWidth="1"/>
    <col min="4153" max="4352" width="9" style="91"/>
    <col min="4353" max="4353" width="2.625" style="91" customWidth="1"/>
    <col min="4354" max="4354" width="2.875" style="91" customWidth="1"/>
    <col min="4355" max="4379" width="2.375" style="91" customWidth="1"/>
    <col min="4380" max="4380" width="2.625" style="91" customWidth="1"/>
    <col min="4381" max="4407" width="2.375" style="91" customWidth="1"/>
    <col min="4408" max="4408" width="2.75" style="91" customWidth="1"/>
    <col min="4409" max="4608" width="9" style="91"/>
    <col min="4609" max="4609" width="2.625" style="91" customWidth="1"/>
    <col min="4610" max="4610" width="2.875" style="91" customWidth="1"/>
    <col min="4611" max="4635" width="2.375" style="91" customWidth="1"/>
    <col min="4636" max="4636" width="2.625" style="91" customWidth="1"/>
    <col min="4637" max="4663" width="2.375" style="91" customWidth="1"/>
    <col min="4664" max="4664" width="2.75" style="91" customWidth="1"/>
    <col min="4665" max="4864" width="9" style="91"/>
    <col min="4865" max="4865" width="2.625" style="91" customWidth="1"/>
    <col min="4866" max="4866" width="2.875" style="91" customWidth="1"/>
    <col min="4867" max="4891" width="2.375" style="91" customWidth="1"/>
    <col min="4892" max="4892" width="2.625" style="91" customWidth="1"/>
    <col min="4893" max="4919" width="2.375" style="91" customWidth="1"/>
    <col min="4920" max="4920" width="2.75" style="91" customWidth="1"/>
    <col min="4921" max="5120" width="9" style="91"/>
    <col min="5121" max="5121" width="2.625" style="91" customWidth="1"/>
    <col min="5122" max="5122" width="2.875" style="91" customWidth="1"/>
    <col min="5123" max="5147" width="2.375" style="91" customWidth="1"/>
    <col min="5148" max="5148" width="2.625" style="91" customWidth="1"/>
    <col min="5149" max="5175" width="2.375" style="91" customWidth="1"/>
    <col min="5176" max="5176" width="2.75" style="91" customWidth="1"/>
    <col min="5177" max="5376" width="9" style="91"/>
    <col min="5377" max="5377" width="2.625" style="91" customWidth="1"/>
    <col min="5378" max="5378" width="2.875" style="91" customWidth="1"/>
    <col min="5379" max="5403" width="2.375" style="91" customWidth="1"/>
    <col min="5404" max="5404" width="2.625" style="91" customWidth="1"/>
    <col min="5405" max="5431" width="2.375" style="91" customWidth="1"/>
    <col min="5432" max="5432" width="2.75" style="91" customWidth="1"/>
    <col min="5433" max="5632" width="9" style="91"/>
    <col min="5633" max="5633" width="2.625" style="91" customWidth="1"/>
    <col min="5634" max="5634" width="2.875" style="91" customWidth="1"/>
    <col min="5635" max="5659" width="2.375" style="91" customWidth="1"/>
    <col min="5660" max="5660" width="2.625" style="91" customWidth="1"/>
    <col min="5661" max="5687" width="2.375" style="91" customWidth="1"/>
    <col min="5688" max="5688" width="2.75" style="91" customWidth="1"/>
    <col min="5689" max="5888" width="9" style="91"/>
    <col min="5889" max="5889" width="2.625" style="91" customWidth="1"/>
    <col min="5890" max="5890" width="2.875" style="91" customWidth="1"/>
    <col min="5891" max="5915" width="2.375" style="91" customWidth="1"/>
    <col min="5916" max="5916" width="2.625" style="91" customWidth="1"/>
    <col min="5917" max="5943" width="2.375" style="91" customWidth="1"/>
    <col min="5944" max="5944" width="2.75" style="91" customWidth="1"/>
    <col min="5945" max="6144" width="9" style="91"/>
    <col min="6145" max="6145" width="2.625" style="91" customWidth="1"/>
    <col min="6146" max="6146" width="2.875" style="91" customWidth="1"/>
    <col min="6147" max="6171" width="2.375" style="91" customWidth="1"/>
    <col min="6172" max="6172" width="2.625" style="91" customWidth="1"/>
    <col min="6173" max="6199" width="2.375" style="91" customWidth="1"/>
    <col min="6200" max="6200" width="2.75" style="91" customWidth="1"/>
    <col min="6201" max="6400" width="9" style="91"/>
    <col min="6401" max="6401" width="2.625" style="91" customWidth="1"/>
    <col min="6402" max="6402" width="2.875" style="91" customWidth="1"/>
    <col min="6403" max="6427" width="2.375" style="91" customWidth="1"/>
    <col min="6428" max="6428" width="2.625" style="91" customWidth="1"/>
    <col min="6429" max="6455" width="2.375" style="91" customWidth="1"/>
    <col min="6456" max="6456" width="2.75" style="91" customWidth="1"/>
    <col min="6457" max="6656" width="9" style="91"/>
    <col min="6657" max="6657" width="2.625" style="91" customWidth="1"/>
    <col min="6658" max="6658" width="2.875" style="91" customWidth="1"/>
    <col min="6659" max="6683" width="2.375" style="91" customWidth="1"/>
    <col min="6684" max="6684" width="2.625" style="91" customWidth="1"/>
    <col min="6685" max="6711" width="2.375" style="91" customWidth="1"/>
    <col min="6712" max="6712" width="2.75" style="91" customWidth="1"/>
    <col min="6713" max="6912" width="9" style="91"/>
    <col min="6913" max="6913" width="2.625" style="91" customWidth="1"/>
    <col min="6914" max="6914" width="2.875" style="91" customWidth="1"/>
    <col min="6915" max="6939" width="2.375" style="91" customWidth="1"/>
    <col min="6940" max="6940" width="2.625" style="91" customWidth="1"/>
    <col min="6941" max="6967" width="2.375" style="91" customWidth="1"/>
    <col min="6968" max="6968" width="2.75" style="91" customWidth="1"/>
    <col min="6969" max="7168" width="9" style="91"/>
    <col min="7169" max="7169" width="2.625" style="91" customWidth="1"/>
    <col min="7170" max="7170" width="2.875" style="91" customWidth="1"/>
    <col min="7171" max="7195" width="2.375" style="91" customWidth="1"/>
    <col min="7196" max="7196" width="2.625" style="91" customWidth="1"/>
    <col min="7197" max="7223" width="2.375" style="91" customWidth="1"/>
    <col min="7224" max="7224" width="2.75" style="91" customWidth="1"/>
    <col min="7225" max="7424" width="9" style="91"/>
    <col min="7425" max="7425" width="2.625" style="91" customWidth="1"/>
    <col min="7426" max="7426" width="2.875" style="91" customWidth="1"/>
    <col min="7427" max="7451" width="2.375" style="91" customWidth="1"/>
    <col min="7452" max="7452" width="2.625" style="91" customWidth="1"/>
    <col min="7453" max="7479" width="2.375" style="91" customWidth="1"/>
    <col min="7480" max="7480" width="2.75" style="91" customWidth="1"/>
    <col min="7481" max="7680" width="9" style="91"/>
    <col min="7681" max="7681" width="2.625" style="91" customWidth="1"/>
    <col min="7682" max="7682" width="2.875" style="91" customWidth="1"/>
    <col min="7683" max="7707" width="2.375" style="91" customWidth="1"/>
    <col min="7708" max="7708" width="2.625" style="91" customWidth="1"/>
    <col min="7709" max="7735" width="2.375" style="91" customWidth="1"/>
    <col min="7736" max="7736" width="2.75" style="91" customWidth="1"/>
    <col min="7737" max="7936" width="9" style="91"/>
    <col min="7937" max="7937" width="2.625" style="91" customWidth="1"/>
    <col min="7938" max="7938" width="2.875" style="91" customWidth="1"/>
    <col min="7939" max="7963" width="2.375" style="91" customWidth="1"/>
    <col min="7964" max="7964" width="2.625" style="91" customWidth="1"/>
    <col min="7965" max="7991" width="2.375" style="91" customWidth="1"/>
    <col min="7992" max="7992" width="2.75" style="91" customWidth="1"/>
    <col min="7993" max="8192" width="9" style="91"/>
    <col min="8193" max="8193" width="2.625" style="91" customWidth="1"/>
    <col min="8194" max="8194" width="2.875" style="91" customWidth="1"/>
    <col min="8195" max="8219" width="2.375" style="91" customWidth="1"/>
    <col min="8220" max="8220" width="2.625" style="91" customWidth="1"/>
    <col min="8221" max="8247" width="2.375" style="91" customWidth="1"/>
    <col min="8248" max="8248" width="2.75" style="91" customWidth="1"/>
    <col min="8249" max="8448" width="9" style="91"/>
    <col min="8449" max="8449" width="2.625" style="91" customWidth="1"/>
    <col min="8450" max="8450" width="2.875" style="91" customWidth="1"/>
    <col min="8451" max="8475" width="2.375" style="91" customWidth="1"/>
    <col min="8476" max="8476" width="2.625" style="91" customWidth="1"/>
    <col min="8477" max="8503" width="2.375" style="91" customWidth="1"/>
    <col min="8504" max="8504" width="2.75" style="91" customWidth="1"/>
    <col min="8505" max="8704" width="9" style="91"/>
    <col min="8705" max="8705" width="2.625" style="91" customWidth="1"/>
    <col min="8706" max="8706" width="2.875" style="91" customWidth="1"/>
    <col min="8707" max="8731" width="2.375" style="91" customWidth="1"/>
    <col min="8732" max="8732" width="2.625" style="91" customWidth="1"/>
    <col min="8733" max="8759" width="2.375" style="91" customWidth="1"/>
    <col min="8760" max="8760" width="2.75" style="91" customWidth="1"/>
    <col min="8761" max="8960" width="9" style="91"/>
    <col min="8961" max="8961" width="2.625" style="91" customWidth="1"/>
    <col min="8962" max="8962" width="2.875" style="91" customWidth="1"/>
    <col min="8963" max="8987" width="2.375" style="91" customWidth="1"/>
    <col min="8988" max="8988" width="2.625" style="91" customWidth="1"/>
    <col min="8989" max="9015" width="2.375" style="91" customWidth="1"/>
    <col min="9016" max="9016" width="2.75" style="91" customWidth="1"/>
    <col min="9017" max="9216" width="9" style="91"/>
    <col min="9217" max="9217" width="2.625" style="91" customWidth="1"/>
    <col min="9218" max="9218" width="2.875" style="91" customWidth="1"/>
    <col min="9219" max="9243" width="2.375" style="91" customWidth="1"/>
    <col min="9244" max="9244" width="2.625" style="91" customWidth="1"/>
    <col min="9245" max="9271" width="2.375" style="91" customWidth="1"/>
    <col min="9272" max="9272" width="2.75" style="91" customWidth="1"/>
    <col min="9273" max="9472" width="9" style="91"/>
    <col min="9473" max="9473" width="2.625" style="91" customWidth="1"/>
    <col min="9474" max="9474" width="2.875" style="91" customWidth="1"/>
    <col min="9475" max="9499" width="2.375" style="91" customWidth="1"/>
    <col min="9500" max="9500" width="2.625" style="91" customWidth="1"/>
    <col min="9501" max="9527" width="2.375" style="91" customWidth="1"/>
    <col min="9528" max="9528" width="2.75" style="91" customWidth="1"/>
    <col min="9529" max="9728" width="9" style="91"/>
    <col min="9729" max="9729" width="2.625" style="91" customWidth="1"/>
    <col min="9730" max="9730" width="2.875" style="91" customWidth="1"/>
    <col min="9731" max="9755" width="2.375" style="91" customWidth="1"/>
    <col min="9756" max="9756" width="2.625" style="91" customWidth="1"/>
    <col min="9757" max="9783" width="2.375" style="91" customWidth="1"/>
    <col min="9784" max="9784" width="2.75" style="91" customWidth="1"/>
    <col min="9785" max="9984" width="9" style="91"/>
    <col min="9985" max="9985" width="2.625" style="91" customWidth="1"/>
    <col min="9986" max="9986" width="2.875" style="91" customWidth="1"/>
    <col min="9987" max="10011" width="2.375" style="91" customWidth="1"/>
    <col min="10012" max="10012" width="2.625" style="91" customWidth="1"/>
    <col min="10013" max="10039" width="2.375" style="91" customWidth="1"/>
    <col min="10040" max="10040" width="2.75" style="91" customWidth="1"/>
    <col min="10041" max="10240" width="9" style="91"/>
    <col min="10241" max="10241" width="2.625" style="91" customWidth="1"/>
    <col min="10242" max="10242" width="2.875" style="91" customWidth="1"/>
    <col min="10243" max="10267" width="2.375" style="91" customWidth="1"/>
    <col min="10268" max="10268" width="2.625" style="91" customWidth="1"/>
    <col min="10269" max="10295" width="2.375" style="91" customWidth="1"/>
    <col min="10296" max="10296" width="2.75" style="91" customWidth="1"/>
    <col min="10297" max="10496" width="9" style="91"/>
    <col min="10497" max="10497" width="2.625" style="91" customWidth="1"/>
    <col min="10498" max="10498" width="2.875" style="91" customWidth="1"/>
    <col min="10499" max="10523" width="2.375" style="91" customWidth="1"/>
    <col min="10524" max="10524" width="2.625" style="91" customWidth="1"/>
    <col min="10525" max="10551" width="2.375" style="91" customWidth="1"/>
    <col min="10552" max="10552" width="2.75" style="91" customWidth="1"/>
    <col min="10553" max="10752" width="9" style="91"/>
    <col min="10753" max="10753" width="2.625" style="91" customWidth="1"/>
    <col min="10754" max="10754" width="2.875" style="91" customWidth="1"/>
    <col min="10755" max="10779" width="2.375" style="91" customWidth="1"/>
    <col min="10780" max="10780" width="2.625" style="91" customWidth="1"/>
    <col min="10781" max="10807" width="2.375" style="91" customWidth="1"/>
    <col min="10808" max="10808" width="2.75" style="91" customWidth="1"/>
    <col min="10809" max="11008" width="9" style="91"/>
    <col min="11009" max="11009" width="2.625" style="91" customWidth="1"/>
    <col min="11010" max="11010" width="2.875" style="91" customWidth="1"/>
    <col min="11011" max="11035" width="2.375" style="91" customWidth="1"/>
    <col min="11036" max="11036" width="2.625" style="91" customWidth="1"/>
    <col min="11037" max="11063" width="2.375" style="91" customWidth="1"/>
    <col min="11064" max="11064" width="2.75" style="91" customWidth="1"/>
    <col min="11065" max="11264" width="9" style="91"/>
    <col min="11265" max="11265" width="2.625" style="91" customWidth="1"/>
    <col min="11266" max="11266" width="2.875" style="91" customWidth="1"/>
    <col min="11267" max="11291" width="2.375" style="91" customWidth="1"/>
    <col min="11292" max="11292" width="2.625" style="91" customWidth="1"/>
    <col min="11293" max="11319" width="2.375" style="91" customWidth="1"/>
    <col min="11320" max="11320" width="2.75" style="91" customWidth="1"/>
    <col min="11321" max="11520" width="9" style="91"/>
    <col min="11521" max="11521" width="2.625" style="91" customWidth="1"/>
    <col min="11522" max="11522" width="2.875" style="91" customWidth="1"/>
    <col min="11523" max="11547" width="2.375" style="91" customWidth="1"/>
    <col min="11548" max="11548" width="2.625" style="91" customWidth="1"/>
    <col min="11549" max="11575" width="2.375" style="91" customWidth="1"/>
    <col min="11576" max="11576" width="2.75" style="91" customWidth="1"/>
    <col min="11577" max="11776" width="9" style="91"/>
    <col min="11777" max="11777" width="2.625" style="91" customWidth="1"/>
    <col min="11778" max="11778" width="2.875" style="91" customWidth="1"/>
    <col min="11779" max="11803" width="2.375" style="91" customWidth="1"/>
    <col min="11804" max="11804" width="2.625" style="91" customWidth="1"/>
    <col min="11805" max="11831" width="2.375" style="91" customWidth="1"/>
    <col min="11832" max="11832" width="2.75" style="91" customWidth="1"/>
    <col min="11833" max="12032" width="9" style="91"/>
    <col min="12033" max="12033" width="2.625" style="91" customWidth="1"/>
    <col min="12034" max="12034" width="2.875" style="91" customWidth="1"/>
    <col min="12035" max="12059" width="2.375" style="91" customWidth="1"/>
    <col min="12060" max="12060" width="2.625" style="91" customWidth="1"/>
    <col min="12061" max="12087" width="2.375" style="91" customWidth="1"/>
    <col min="12088" max="12088" width="2.75" style="91" customWidth="1"/>
    <col min="12089" max="12288" width="9" style="91"/>
    <col min="12289" max="12289" width="2.625" style="91" customWidth="1"/>
    <col min="12290" max="12290" width="2.875" style="91" customWidth="1"/>
    <col min="12291" max="12315" width="2.375" style="91" customWidth="1"/>
    <col min="12316" max="12316" width="2.625" style="91" customWidth="1"/>
    <col min="12317" max="12343" width="2.375" style="91" customWidth="1"/>
    <col min="12344" max="12344" width="2.75" style="91" customWidth="1"/>
    <col min="12345" max="12544" width="9" style="91"/>
    <col min="12545" max="12545" width="2.625" style="91" customWidth="1"/>
    <col min="12546" max="12546" width="2.875" style="91" customWidth="1"/>
    <col min="12547" max="12571" width="2.375" style="91" customWidth="1"/>
    <col min="12572" max="12572" width="2.625" style="91" customWidth="1"/>
    <col min="12573" max="12599" width="2.375" style="91" customWidth="1"/>
    <col min="12600" max="12600" width="2.75" style="91" customWidth="1"/>
    <col min="12601" max="12800" width="9" style="91"/>
    <col min="12801" max="12801" width="2.625" style="91" customWidth="1"/>
    <col min="12802" max="12802" width="2.875" style="91" customWidth="1"/>
    <col min="12803" max="12827" width="2.375" style="91" customWidth="1"/>
    <col min="12828" max="12828" width="2.625" style="91" customWidth="1"/>
    <col min="12829" max="12855" width="2.375" style="91" customWidth="1"/>
    <col min="12856" max="12856" width="2.75" style="91" customWidth="1"/>
    <col min="12857" max="13056" width="9" style="91"/>
    <col min="13057" max="13057" width="2.625" style="91" customWidth="1"/>
    <col min="13058" max="13058" width="2.875" style="91" customWidth="1"/>
    <col min="13059" max="13083" width="2.375" style="91" customWidth="1"/>
    <col min="13084" max="13084" width="2.625" style="91" customWidth="1"/>
    <col min="13085" max="13111" width="2.375" style="91" customWidth="1"/>
    <col min="13112" max="13112" width="2.75" style="91" customWidth="1"/>
    <col min="13113" max="13312" width="9" style="91"/>
    <col min="13313" max="13313" width="2.625" style="91" customWidth="1"/>
    <col min="13314" max="13314" width="2.875" style="91" customWidth="1"/>
    <col min="13315" max="13339" width="2.375" style="91" customWidth="1"/>
    <col min="13340" max="13340" width="2.625" style="91" customWidth="1"/>
    <col min="13341" max="13367" width="2.375" style="91" customWidth="1"/>
    <col min="13368" max="13368" width="2.75" style="91" customWidth="1"/>
    <col min="13369" max="13568" width="9" style="91"/>
    <col min="13569" max="13569" width="2.625" style="91" customWidth="1"/>
    <col min="13570" max="13570" width="2.875" style="91" customWidth="1"/>
    <col min="13571" max="13595" width="2.375" style="91" customWidth="1"/>
    <col min="13596" max="13596" width="2.625" style="91" customWidth="1"/>
    <col min="13597" max="13623" width="2.375" style="91" customWidth="1"/>
    <col min="13624" max="13624" width="2.75" style="91" customWidth="1"/>
    <col min="13625" max="13824" width="9" style="91"/>
    <col min="13825" max="13825" width="2.625" style="91" customWidth="1"/>
    <col min="13826" max="13826" width="2.875" style="91" customWidth="1"/>
    <col min="13827" max="13851" width="2.375" style="91" customWidth="1"/>
    <col min="13852" max="13852" width="2.625" style="91" customWidth="1"/>
    <col min="13853" max="13879" width="2.375" style="91" customWidth="1"/>
    <col min="13880" max="13880" width="2.75" style="91" customWidth="1"/>
    <col min="13881" max="14080" width="9" style="91"/>
    <col min="14081" max="14081" width="2.625" style="91" customWidth="1"/>
    <col min="14082" max="14082" width="2.875" style="91" customWidth="1"/>
    <col min="14083" max="14107" width="2.375" style="91" customWidth="1"/>
    <col min="14108" max="14108" width="2.625" style="91" customWidth="1"/>
    <col min="14109" max="14135" width="2.375" style="91" customWidth="1"/>
    <col min="14136" max="14136" width="2.75" style="91" customWidth="1"/>
    <col min="14137" max="14336" width="9" style="91"/>
    <col min="14337" max="14337" width="2.625" style="91" customWidth="1"/>
    <col min="14338" max="14338" width="2.875" style="91" customWidth="1"/>
    <col min="14339" max="14363" width="2.375" style="91" customWidth="1"/>
    <col min="14364" max="14364" width="2.625" style="91" customWidth="1"/>
    <col min="14365" max="14391" width="2.375" style="91" customWidth="1"/>
    <col min="14392" max="14392" width="2.75" style="91" customWidth="1"/>
    <col min="14393" max="14592" width="9" style="91"/>
    <col min="14593" max="14593" width="2.625" style="91" customWidth="1"/>
    <col min="14594" max="14594" width="2.875" style="91" customWidth="1"/>
    <col min="14595" max="14619" width="2.375" style="91" customWidth="1"/>
    <col min="14620" max="14620" width="2.625" style="91" customWidth="1"/>
    <col min="14621" max="14647" width="2.375" style="91" customWidth="1"/>
    <col min="14648" max="14648" width="2.75" style="91" customWidth="1"/>
    <col min="14649" max="14848" width="9" style="91"/>
    <col min="14849" max="14849" width="2.625" style="91" customWidth="1"/>
    <col min="14850" max="14850" width="2.875" style="91" customWidth="1"/>
    <col min="14851" max="14875" width="2.375" style="91" customWidth="1"/>
    <col min="14876" max="14876" width="2.625" style="91" customWidth="1"/>
    <col min="14877" max="14903" width="2.375" style="91" customWidth="1"/>
    <col min="14904" max="14904" width="2.75" style="91" customWidth="1"/>
    <col min="14905" max="15104" width="9" style="91"/>
    <col min="15105" max="15105" width="2.625" style="91" customWidth="1"/>
    <col min="15106" max="15106" width="2.875" style="91" customWidth="1"/>
    <col min="15107" max="15131" width="2.375" style="91" customWidth="1"/>
    <col min="15132" max="15132" width="2.625" style="91" customWidth="1"/>
    <col min="15133" max="15159" width="2.375" style="91" customWidth="1"/>
    <col min="15160" max="15160" width="2.75" style="91" customWidth="1"/>
    <col min="15161" max="15360" width="9" style="91"/>
    <col min="15361" max="15361" width="2.625" style="91" customWidth="1"/>
    <col min="15362" max="15362" width="2.875" style="91" customWidth="1"/>
    <col min="15363" max="15387" width="2.375" style="91" customWidth="1"/>
    <col min="15388" max="15388" width="2.625" style="91" customWidth="1"/>
    <col min="15389" max="15415" width="2.375" style="91" customWidth="1"/>
    <col min="15416" max="15416" width="2.75" style="91" customWidth="1"/>
    <col min="15417" max="15616" width="9" style="91"/>
    <col min="15617" max="15617" width="2.625" style="91" customWidth="1"/>
    <col min="15618" max="15618" width="2.875" style="91" customWidth="1"/>
    <col min="15619" max="15643" width="2.375" style="91" customWidth="1"/>
    <col min="15644" max="15644" width="2.625" style="91" customWidth="1"/>
    <col min="15645" max="15671" width="2.375" style="91" customWidth="1"/>
    <col min="15672" max="15672" width="2.75" style="91" customWidth="1"/>
    <col min="15673" max="15872" width="9" style="91"/>
    <col min="15873" max="15873" width="2.625" style="91" customWidth="1"/>
    <col min="15874" max="15874" width="2.875" style="91" customWidth="1"/>
    <col min="15875" max="15899" width="2.375" style="91" customWidth="1"/>
    <col min="15900" max="15900" width="2.625" style="91" customWidth="1"/>
    <col min="15901" max="15927" width="2.375" style="91" customWidth="1"/>
    <col min="15928" max="15928" width="2.75" style="91" customWidth="1"/>
    <col min="15929" max="16128" width="9" style="91"/>
    <col min="16129" max="16129" width="2.625" style="91" customWidth="1"/>
    <col min="16130" max="16130" width="2.875" style="91" customWidth="1"/>
    <col min="16131" max="16155" width="2.375" style="91" customWidth="1"/>
    <col min="16156" max="16156" width="2.625" style="91" customWidth="1"/>
    <col min="16157" max="16183" width="2.375" style="91" customWidth="1"/>
    <col min="16184" max="16184" width="2.75" style="91" customWidth="1"/>
    <col min="16185" max="16384" width="9" style="91"/>
  </cols>
  <sheetData>
    <row r="1" spans="2:57" ht="14.25" customHeight="1"/>
    <row r="2" spans="2:57" ht="9.75" customHeight="1">
      <c r="B2" s="92"/>
      <c r="C2" s="93"/>
      <c r="D2" s="93"/>
      <c r="E2" s="93"/>
      <c r="F2" s="93"/>
      <c r="G2" s="93"/>
      <c r="H2" s="93"/>
      <c r="I2" s="93"/>
      <c r="J2" s="93"/>
      <c r="K2" s="93"/>
      <c r="L2" s="93"/>
      <c r="M2" s="93"/>
      <c r="N2" s="93"/>
      <c r="O2" s="93"/>
      <c r="P2" s="93"/>
      <c r="Q2" s="93"/>
      <c r="R2" s="93"/>
      <c r="S2" s="93"/>
      <c r="T2" s="93"/>
      <c r="U2" s="93"/>
      <c r="V2" s="93"/>
      <c r="W2" s="93"/>
      <c r="X2" s="93"/>
      <c r="Y2" s="93"/>
      <c r="Z2" s="93"/>
      <c r="AA2" s="93"/>
      <c r="AB2" s="93"/>
      <c r="AC2" s="92"/>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4"/>
      <c r="BD2" s="95"/>
      <c r="BE2" s="96"/>
    </row>
    <row r="3" spans="2:57" ht="20.25" customHeight="1" thickBot="1">
      <c r="B3" s="97"/>
      <c r="C3" s="98"/>
      <c r="D3" s="98"/>
      <c r="E3" s="98"/>
      <c r="F3" s="98"/>
      <c r="G3" s="98"/>
      <c r="H3" s="98"/>
      <c r="I3" s="98"/>
      <c r="J3" s="98"/>
      <c r="K3" s="99"/>
      <c r="L3" s="695"/>
      <c r="M3" s="695"/>
      <c r="N3" s="695"/>
      <c r="O3" s="695"/>
      <c r="P3" s="695"/>
      <c r="Q3" s="695"/>
      <c r="R3" s="695"/>
      <c r="S3" s="695"/>
      <c r="T3" s="695"/>
      <c r="U3" s="695"/>
      <c r="V3" s="695"/>
      <c r="W3" s="695"/>
      <c r="X3" s="695"/>
      <c r="Y3" s="695"/>
      <c r="Z3" s="695"/>
      <c r="AA3" s="695"/>
      <c r="AB3" s="98"/>
      <c r="AC3" s="97"/>
      <c r="AD3" s="98"/>
      <c r="AE3" s="98"/>
      <c r="AF3" s="98"/>
      <c r="AG3" s="98"/>
      <c r="AH3" s="98"/>
      <c r="AI3" s="98"/>
      <c r="AJ3" s="98"/>
      <c r="AK3" s="98"/>
      <c r="AL3" s="98"/>
      <c r="AM3" s="695"/>
      <c r="AN3" s="695"/>
      <c r="AO3" s="695"/>
      <c r="AP3" s="695"/>
      <c r="AQ3" s="695"/>
      <c r="AR3" s="695"/>
      <c r="AS3" s="695"/>
      <c r="AT3" s="695"/>
      <c r="AU3" s="695"/>
      <c r="AV3" s="695"/>
      <c r="AW3" s="695"/>
      <c r="AX3" s="695"/>
      <c r="AY3" s="695"/>
      <c r="AZ3" s="695"/>
      <c r="BA3" s="695"/>
      <c r="BB3" s="695"/>
      <c r="BC3" s="96"/>
      <c r="BD3" s="100"/>
      <c r="BE3" s="96"/>
    </row>
    <row r="4" spans="2:57" ht="18" customHeight="1">
      <c r="B4" s="97"/>
      <c r="C4" s="696" t="s">
        <v>69</v>
      </c>
      <c r="D4" s="697"/>
      <c r="E4" s="697"/>
      <c r="F4" s="697"/>
      <c r="G4" s="697"/>
      <c r="H4" s="697"/>
      <c r="I4" s="697"/>
      <c r="J4" s="697"/>
      <c r="K4" s="698"/>
      <c r="L4" s="699" t="s">
        <v>70</v>
      </c>
      <c r="M4" s="665"/>
      <c r="N4" s="665"/>
      <c r="O4" s="665"/>
      <c r="P4" s="663" t="s">
        <v>71</v>
      </c>
      <c r="Q4" s="663"/>
      <c r="R4" s="663"/>
      <c r="S4" s="663"/>
      <c r="T4" s="663"/>
      <c r="U4" s="663"/>
      <c r="V4" s="663"/>
      <c r="W4" s="663"/>
      <c r="X4" s="663"/>
      <c r="Y4" s="663"/>
      <c r="Z4" s="663"/>
      <c r="AA4" s="700"/>
      <c r="AB4" s="101"/>
      <c r="AC4" s="97"/>
      <c r="AD4" s="696" t="s">
        <v>69</v>
      </c>
      <c r="AE4" s="697"/>
      <c r="AF4" s="697"/>
      <c r="AG4" s="697"/>
      <c r="AH4" s="697"/>
      <c r="AI4" s="697"/>
      <c r="AJ4" s="697"/>
      <c r="AK4" s="697"/>
      <c r="AL4" s="698"/>
      <c r="AM4" s="699" t="s">
        <v>70</v>
      </c>
      <c r="AN4" s="665"/>
      <c r="AO4" s="665"/>
      <c r="AP4" s="665"/>
      <c r="AQ4" s="663" t="s">
        <v>71</v>
      </c>
      <c r="AR4" s="663"/>
      <c r="AS4" s="663"/>
      <c r="AT4" s="663"/>
      <c r="AU4" s="663"/>
      <c r="AV4" s="663"/>
      <c r="AW4" s="663"/>
      <c r="AX4" s="663"/>
      <c r="AY4" s="663"/>
      <c r="AZ4" s="663"/>
      <c r="BA4" s="663"/>
      <c r="BB4" s="700"/>
      <c r="BD4" s="100"/>
      <c r="BE4" s="96"/>
    </row>
    <row r="5" spans="2:57" ht="18" customHeight="1">
      <c r="B5" s="97"/>
      <c r="C5" s="690" t="s">
        <v>72</v>
      </c>
      <c r="D5" s="691"/>
      <c r="E5" s="691"/>
      <c r="F5" s="691"/>
      <c r="G5" s="691"/>
      <c r="H5" s="691"/>
      <c r="I5" s="691"/>
      <c r="J5" s="691"/>
      <c r="K5" s="692"/>
      <c r="L5" s="693" t="s">
        <v>73</v>
      </c>
      <c r="M5" s="666"/>
      <c r="N5" s="666"/>
      <c r="O5" s="666"/>
      <c r="P5" s="652"/>
      <c r="Q5" s="652"/>
      <c r="R5" s="652"/>
      <c r="S5" s="652"/>
      <c r="T5" s="652"/>
      <c r="U5" s="652"/>
      <c r="V5" s="652"/>
      <c r="W5" s="652"/>
      <c r="X5" s="652"/>
      <c r="Y5" s="652"/>
      <c r="Z5" s="652"/>
      <c r="AA5" s="694"/>
      <c r="AB5" s="101"/>
      <c r="AC5" s="97"/>
      <c r="AD5" s="690" t="s">
        <v>72</v>
      </c>
      <c r="AE5" s="691"/>
      <c r="AF5" s="691"/>
      <c r="AG5" s="691"/>
      <c r="AH5" s="691"/>
      <c r="AI5" s="691"/>
      <c r="AJ5" s="691"/>
      <c r="AK5" s="691"/>
      <c r="AL5" s="692"/>
      <c r="AM5" s="693" t="s">
        <v>73</v>
      </c>
      <c r="AN5" s="666"/>
      <c r="AO5" s="666"/>
      <c r="AP5" s="666"/>
      <c r="AQ5" s="652"/>
      <c r="AR5" s="652"/>
      <c r="AS5" s="652"/>
      <c r="AT5" s="652"/>
      <c r="AU5" s="652"/>
      <c r="AV5" s="652"/>
      <c r="AW5" s="652"/>
      <c r="AX5" s="652"/>
      <c r="AY5" s="652"/>
      <c r="AZ5" s="652"/>
      <c r="BA5" s="652"/>
      <c r="BB5" s="694"/>
      <c r="BD5" s="100"/>
      <c r="BE5" s="96"/>
    </row>
    <row r="6" spans="2:57" ht="18" customHeight="1">
      <c r="B6" s="97"/>
      <c r="C6" s="687" t="s">
        <v>74</v>
      </c>
      <c r="D6" s="688"/>
      <c r="E6" s="688"/>
      <c r="F6" s="689"/>
      <c r="G6" s="627" t="s">
        <v>75</v>
      </c>
      <c r="H6" s="627"/>
      <c r="I6" s="627"/>
      <c r="J6" s="627"/>
      <c r="K6" s="676"/>
      <c r="L6" s="677" t="s">
        <v>76</v>
      </c>
      <c r="M6" s="678"/>
      <c r="N6" s="678"/>
      <c r="O6" s="678"/>
      <c r="P6" s="678"/>
      <c r="Q6" s="679"/>
      <c r="R6" s="680" t="s">
        <v>77</v>
      </c>
      <c r="S6" s="681"/>
      <c r="T6" s="682"/>
      <c r="U6" s="683" t="s">
        <v>78</v>
      </c>
      <c r="V6" s="683"/>
      <c r="W6" s="683"/>
      <c r="X6" s="683"/>
      <c r="Y6" s="683"/>
      <c r="Z6" s="683"/>
      <c r="AA6" s="684"/>
      <c r="AB6" s="101"/>
      <c r="AC6" s="97"/>
      <c r="AD6" s="687" t="s">
        <v>74</v>
      </c>
      <c r="AE6" s="688"/>
      <c r="AF6" s="688"/>
      <c r="AG6" s="689"/>
      <c r="AH6" s="627" t="s">
        <v>75</v>
      </c>
      <c r="AI6" s="627"/>
      <c r="AJ6" s="627"/>
      <c r="AK6" s="627"/>
      <c r="AL6" s="676"/>
      <c r="AM6" s="677" t="s">
        <v>76</v>
      </c>
      <c r="AN6" s="678"/>
      <c r="AO6" s="678"/>
      <c r="AP6" s="678"/>
      <c r="AQ6" s="678"/>
      <c r="AR6" s="679"/>
      <c r="AS6" s="680" t="s">
        <v>77</v>
      </c>
      <c r="AT6" s="681"/>
      <c r="AU6" s="682"/>
      <c r="AV6" s="683" t="s">
        <v>78</v>
      </c>
      <c r="AW6" s="683"/>
      <c r="AX6" s="683"/>
      <c r="AY6" s="683"/>
      <c r="AZ6" s="683"/>
      <c r="BA6" s="683"/>
      <c r="BB6" s="684"/>
      <c r="BD6" s="100"/>
      <c r="BE6" s="96"/>
    </row>
    <row r="7" spans="2:57" ht="18" customHeight="1" thickBot="1">
      <c r="B7" s="97"/>
      <c r="C7" s="674" t="s">
        <v>79</v>
      </c>
      <c r="D7" s="672"/>
      <c r="E7" s="672"/>
      <c r="F7" s="672"/>
      <c r="G7" s="672"/>
      <c r="H7" s="672"/>
      <c r="I7" s="675"/>
      <c r="J7" s="685" t="s">
        <v>80</v>
      </c>
      <c r="K7" s="686"/>
      <c r="L7" s="672"/>
      <c r="M7" s="672"/>
      <c r="N7" s="672"/>
      <c r="O7" s="675"/>
      <c r="P7" s="685" t="s">
        <v>81</v>
      </c>
      <c r="Q7" s="686"/>
      <c r="R7" s="672"/>
      <c r="S7" s="672"/>
      <c r="T7" s="672"/>
      <c r="U7" s="675"/>
      <c r="V7" s="670" t="s">
        <v>82</v>
      </c>
      <c r="W7" s="671"/>
      <c r="X7" s="672"/>
      <c r="Y7" s="672"/>
      <c r="Z7" s="672"/>
      <c r="AA7" s="673"/>
      <c r="AB7" s="101"/>
      <c r="AC7" s="97"/>
      <c r="AD7" s="674" t="s">
        <v>79</v>
      </c>
      <c r="AE7" s="672"/>
      <c r="AF7" s="672"/>
      <c r="AG7" s="672"/>
      <c r="AH7" s="672"/>
      <c r="AI7" s="672"/>
      <c r="AJ7" s="675"/>
      <c r="AK7" s="685" t="s">
        <v>83</v>
      </c>
      <c r="AL7" s="686"/>
      <c r="AM7" s="672"/>
      <c r="AN7" s="672"/>
      <c r="AO7" s="672"/>
      <c r="AP7" s="675"/>
      <c r="AQ7" s="685" t="s">
        <v>81</v>
      </c>
      <c r="AR7" s="686"/>
      <c r="AS7" s="672"/>
      <c r="AT7" s="672"/>
      <c r="AU7" s="672"/>
      <c r="AV7" s="675"/>
      <c r="AW7" s="670" t="s">
        <v>82</v>
      </c>
      <c r="AX7" s="671"/>
      <c r="AY7" s="672"/>
      <c r="AZ7" s="672"/>
      <c r="BA7" s="672"/>
      <c r="BB7" s="673"/>
      <c r="BD7" s="100"/>
      <c r="BE7" s="96"/>
    </row>
    <row r="8" spans="2:57" ht="16.5" customHeight="1">
      <c r="B8" s="97"/>
      <c r="C8" s="668" t="s">
        <v>84</v>
      </c>
      <c r="D8" s="665"/>
      <c r="E8" s="665"/>
      <c r="F8" s="669"/>
      <c r="G8" s="662"/>
      <c r="H8" s="663"/>
      <c r="I8" s="663"/>
      <c r="J8" s="663"/>
      <c r="K8" s="663"/>
      <c r="L8" s="663"/>
      <c r="M8" s="663"/>
      <c r="N8" s="664" t="s">
        <v>85</v>
      </c>
      <c r="O8" s="665"/>
      <c r="P8" s="665"/>
      <c r="Q8" s="663"/>
      <c r="R8" s="663"/>
      <c r="S8" s="663"/>
      <c r="T8" s="663"/>
      <c r="U8" s="663"/>
      <c r="V8" s="663"/>
      <c r="W8" s="667"/>
      <c r="X8" s="668" t="s">
        <v>84</v>
      </c>
      <c r="Y8" s="665"/>
      <c r="Z8" s="665"/>
      <c r="AA8" s="669"/>
      <c r="AB8" s="101"/>
      <c r="AC8" s="97"/>
      <c r="AD8" s="668" t="s">
        <v>84</v>
      </c>
      <c r="AE8" s="665"/>
      <c r="AF8" s="665"/>
      <c r="AG8" s="669"/>
      <c r="AH8" s="662"/>
      <c r="AI8" s="663"/>
      <c r="AJ8" s="663"/>
      <c r="AK8" s="663"/>
      <c r="AL8" s="663"/>
      <c r="AM8" s="663"/>
      <c r="AN8" s="663"/>
      <c r="AO8" s="664" t="s">
        <v>85</v>
      </c>
      <c r="AP8" s="665"/>
      <c r="AQ8" s="665"/>
      <c r="AR8" s="663"/>
      <c r="AS8" s="663"/>
      <c r="AT8" s="663"/>
      <c r="AU8" s="663"/>
      <c r="AV8" s="663"/>
      <c r="AW8" s="663"/>
      <c r="AX8" s="667"/>
      <c r="AY8" s="668" t="s">
        <v>84</v>
      </c>
      <c r="AZ8" s="665"/>
      <c r="BA8" s="665"/>
      <c r="BB8" s="669"/>
      <c r="BD8" s="100"/>
      <c r="BE8" s="96"/>
    </row>
    <row r="9" spans="2:57" ht="16.5" customHeight="1">
      <c r="B9" s="97"/>
      <c r="C9" s="631" t="s">
        <v>86</v>
      </c>
      <c r="D9" s="632"/>
      <c r="E9" s="631" t="s">
        <v>87</v>
      </c>
      <c r="F9" s="633"/>
      <c r="G9" s="651"/>
      <c r="H9" s="652"/>
      <c r="I9" s="652"/>
      <c r="J9" s="652"/>
      <c r="K9" s="652"/>
      <c r="L9" s="652"/>
      <c r="M9" s="652"/>
      <c r="N9" s="666"/>
      <c r="O9" s="666"/>
      <c r="P9" s="666"/>
      <c r="Q9" s="652"/>
      <c r="R9" s="652"/>
      <c r="S9" s="652"/>
      <c r="T9" s="652"/>
      <c r="U9" s="652"/>
      <c r="V9" s="652"/>
      <c r="W9" s="654"/>
      <c r="X9" s="631" t="s">
        <v>86</v>
      </c>
      <c r="Y9" s="632"/>
      <c r="Z9" s="631" t="s">
        <v>87</v>
      </c>
      <c r="AA9" s="633"/>
      <c r="AB9" s="101"/>
      <c r="AC9" s="97"/>
      <c r="AD9" s="631" t="s">
        <v>86</v>
      </c>
      <c r="AE9" s="632"/>
      <c r="AF9" s="631" t="s">
        <v>87</v>
      </c>
      <c r="AG9" s="633"/>
      <c r="AH9" s="651"/>
      <c r="AI9" s="652"/>
      <c r="AJ9" s="652"/>
      <c r="AK9" s="652"/>
      <c r="AL9" s="652"/>
      <c r="AM9" s="652"/>
      <c r="AN9" s="652"/>
      <c r="AO9" s="666"/>
      <c r="AP9" s="666"/>
      <c r="AQ9" s="666"/>
      <c r="AR9" s="652"/>
      <c r="AS9" s="652"/>
      <c r="AT9" s="652"/>
      <c r="AU9" s="652"/>
      <c r="AV9" s="652"/>
      <c r="AW9" s="652"/>
      <c r="AX9" s="654"/>
      <c r="AY9" s="631" t="s">
        <v>86</v>
      </c>
      <c r="AZ9" s="632"/>
      <c r="BA9" s="631" t="s">
        <v>87</v>
      </c>
      <c r="BB9" s="633"/>
      <c r="BD9" s="100"/>
      <c r="BE9" s="96"/>
    </row>
    <row r="10" spans="2:57" ht="16.5" customHeight="1">
      <c r="B10" s="97"/>
      <c r="C10" s="611">
        <v>1</v>
      </c>
      <c r="D10" s="608"/>
      <c r="E10" s="608"/>
      <c r="F10" s="609"/>
      <c r="G10" s="656" t="s">
        <v>88</v>
      </c>
      <c r="H10" s="657"/>
      <c r="I10" s="657"/>
      <c r="J10" s="657"/>
      <c r="K10" s="657"/>
      <c r="L10" s="658"/>
      <c r="M10" s="102"/>
      <c r="N10" s="659" t="s">
        <v>89</v>
      </c>
      <c r="O10" s="659"/>
      <c r="P10" s="659"/>
      <c r="Q10" s="103"/>
      <c r="R10" s="660" t="s">
        <v>88</v>
      </c>
      <c r="S10" s="657"/>
      <c r="T10" s="657"/>
      <c r="U10" s="657"/>
      <c r="V10" s="657"/>
      <c r="W10" s="661"/>
      <c r="X10" s="611">
        <v>1</v>
      </c>
      <c r="Y10" s="608"/>
      <c r="Z10" s="608"/>
      <c r="AA10" s="609"/>
      <c r="AB10" s="101"/>
      <c r="AC10" s="97"/>
      <c r="AD10" s="611">
        <v>1</v>
      </c>
      <c r="AE10" s="608"/>
      <c r="AF10" s="608"/>
      <c r="AG10" s="609"/>
      <c r="AH10" s="656" t="s">
        <v>88</v>
      </c>
      <c r="AI10" s="657"/>
      <c r="AJ10" s="657"/>
      <c r="AK10" s="657"/>
      <c r="AL10" s="657"/>
      <c r="AM10" s="658"/>
      <c r="AN10" s="102"/>
      <c r="AO10" s="659" t="s">
        <v>89</v>
      </c>
      <c r="AP10" s="659"/>
      <c r="AQ10" s="659"/>
      <c r="AR10" s="103"/>
      <c r="AS10" s="660" t="s">
        <v>88</v>
      </c>
      <c r="AT10" s="657"/>
      <c r="AU10" s="657"/>
      <c r="AV10" s="657"/>
      <c r="AW10" s="657"/>
      <c r="AX10" s="661"/>
      <c r="AY10" s="611">
        <v>1</v>
      </c>
      <c r="AZ10" s="608"/>
      <c r="BA10" s="608"/>
      <c r="BB10" s="609"/>
      <c r="BD10" s="100"/>
      <c r="BE10" s="96"/>
    </row>
    <row r="11" spans="2:57" ht="16.5" customHeight="1">
      <c r="B11" s="97"/>
      <c r="C11" s="607">
        <v>2</v>
      </c>
      <c r="D11" s="603"/>
      <c r="E11" s="603"/>
      <c r="F11" s="606"/>
      <c r="G11" s="621"/>
      <c r="H11" s="608"/>
      <c r="I11" s="608"/>
      <c r="J11" s="608"/>
      <c r="K11" s="608"/>
      <c r="L11" s="608"/>
      <c r="M11" s="608"/>
      <c r="N11" s="644" t="s">
        <v>90</v>
      </c>
      <c r="O11" s="644"/>
      <c r="P11" s="644"/>
      <c r="Q11" s="608"/>
      <c r="R11" s="608"/>
      <c r="S11" s="608"/>
      <c r="T11" s="608"/>
      <c r="U11" s="608"/>
      <c r="V11" s="608"/>
      <c r="W11" s="655"/>
      <c r="X11" s="607">
        <v>2</v>
      </c>
      <c r="Y11" s="603"/>
      <c r="Z11" s="603"/>
      <c r="AA11" s="606"/>
      <c r="AB11" s="101"/>
      <c r="AC11" s="97"/>
      <c r="AD11" s="607">
        <v>2</v>
      </c>
      <c r="AE11" s="603"/>
      <c r="AF11" s="603"/>
      <c r="AG11" s="606"/>
      <c r="AH11" s="621"/>
      <c r="AI11" s="608"/>
      <c r="AJ11" s="608"/>
      <c r="AK11" s="608"/>
      <c r="AL11" s="608"/>
      <c r="AM11" s="608"/>
      <c r="AN11" s="608"/>
      <c r="AO11" s="644" t="s">
        <v>90</v>
      </c>
      <c r="AP11" s="644"/>
      <c r="AQ11" s="644"/>
      <c r="AR11" s="608"/>
      <c r="AS11" s="608"/>
      <c r="AT11" s="608"/>
      <c r="AU11" s="608"/>
      <c r="AV11" s="608"/>
      <c r="AW11" s="608"/>
      <c r="AX11" s="655"/>
      <c r="AY11" s="607">
        <v>2</v>
      </c>
      <c r="AZ11" s="603"/>
      <c r="BA11" s="603"/>
      <c r="BB11" s="606"/>
      <c r="BD11" s="100"/>
      <c r="BE11" s="96"/>
    </row>
    <row r="12" spans="2:57" ht="16.5" customHeight="1">
      <c r="B12" s="97"/>
      <c r="C12" s="607">
        <v>3</v>
      </c>
      <c r="D12" s="603"/>
      <c r="E12" s="603"/>
      <c r="F12" s="606"/>
      <c r="G12" s="610"/>
      <c r="H12" s="603"/>
      <c r="I12" s="603"/>
      <c r="J12" s="603"/>
      <c r="K12" s="603"/>
      <c r="L12" s="603"/>
      <c r="M12" s="603"/>
      <c r="N12" s="645"/>
      <c r="O12" s="645"/>
      <c r="P12" s="645"/>
      <c r="Q12" s="603"/>
      <c r="R12" s="603"/>
      <c r="S12" s="603"/>
      <c r="T12" s="603"/>
      <c r="U12" s="603"/>
      <c r="V12" s="603"/>
      <c r="W12" s="649"/>
      <c r="X12" s="607">
        <v>3</v>
      </c>
      <c r="Y12" s="603"/>
      <c r="Z12" s="603"/>
      <c r="AA12" s="606"/>
      <c r="AB12" s="101"/>
      <c r="AC12" s="97"/>
      <c r="AD12" s="607">
        <v>3</v>
      </c>
      <c r="AE12" s="603"/>
      <c r="AF12" s="603"/>
      <c r="AG12" s="606"/>
      <c r="AH12" s="610"/>
      <c r="AI12" s="603"/>
      <c r="AJ12" s="603"/>
      <c r="AK12" s="603"/>
      <c r="AL12" s="603"/>
      <c r="AM12" s="603"/>
      <c r="AN12" s="603"/>
      <c r="AO12" s="645"/>
      <c r="AP12" s="645"/>
      <c r="AQ12" s="645"/>
      <c r="AR12" s="603"/>
      <c r="AS12" s="603"/>
      <c r="AT12" s="603"/>
      <c r="AU12" s="603"/>
      <c r="AV12" s="603"/>
      <c r="AW12" s="603"/>
      <c r="AX12" s="649"/>
      <c r="AY12" s="607">
        <v>3</v>
      </c>
      <c r="AZ12" s="603"/>
      <c r="BA12" s="603"/>
      <c r="BB12" s="606"/>
      <c r="BD12" s="100"/>
      <c r="BE12" s="96"/>
    </row>
    <row r="13" spans="2:57" ht="16.5" customHeight="1">
      <c r="B13" s="97"/>
      <c r="C13" s="607">
        <v>4</v>
      </c>
      <c r="D13" s="603"/>
      <c r="E13" s="603"/>
      <c r="F13" s="606"/>
      <c r="G13" s="610"/>
      <c r="H13" s="603"/>
      <c r="I13" s="603"/>
      <c r="J13" s="603"/>
      <c r="K13" s="603"/>
      <c r="L13" s="603"/>
      <c r="M13" s="603"/>
      <c r="N13" s="645"/>
      <c r="O13" s="645"/>
      <c r="P13" s="645"/>
      <c r="Q13" s="603"/>
      <c r="R13" s="603"/>
      <c r="S13" s="603"/>
      <c r="T13" s="603"/>
      <c r="U13" s="603"/>
      <c r="V13" s="603"/>
      <c r="W13" s="649"/>
      <c r="X13" s="607">
        <v>4</v>
      </c>
      <c r="Y13" s="603"/>
      <c r="Z13" s="603"/>
      <c r="AA13" s="606"/>
      <c r="AB13" s="101"/>
      <c r="AC13" s="97"/>
      <c r="AD13" s="607">
        <v>4</v>
      </c>
      <c r="AE13" s="603"/>
      <c r="AF13" s="603"/>
      <c r="AG13" s="606"/>
      <c r="AH13" s="610"/>
      <c r="AI13" s="603"/>
      <c r="AJ13" s="603"/>
      <c r="AK13" s="603"/>
      <c r="AL13" s="603"/>
      <c r="AM13" s="603"/>
      <c r="AN13" s="603"/>
      <c r="AO13" s="645"/>
      <c r="AP13" s="645"/>
      <c r="AQ13" s="645"/>
      <c r="AR13" s="603"/>
      <c r="AS13" s="603"/>
      <c r="AT13" s="603"/>
      <c r="AU13" s="603"/>
      <c r="AV13" s="603"/>
      <c r="AW13" s="603"/>
      <c r="AX13" s="649"/>
      <c r="AY13" s="607">
        <v>4</v>
      </c>
      <c r="AZ13" s="603"/>
      <c r="BA13" s="603"/>
      <c r="BB13" s="606"/>
      <c r="BD13" s="100"/>
      <c r="BE13" s="96"/>
    </row>
    <row r="14" spans="2:57" ht="16.5" customHeight="1">
      <c r="B14" s="97"/>
      <c r="C14" s="607">
        <v>5</v>
      </c>
      <c r="D14" s="603"/>
      <c r="E14" s="603"/>
      <c r="F14" s="606"/>
      <c r="G14" s="610"/>
      <c r="H14" s="603"/>
      <c r="I14" s="603"/>
      <c r="J14" s="603"/>
      <c r="K14" s="603"/>
      <c r="L14" s="603"/>
      <c r="M14" s="603"/>
      <c r="N14" s="645" t="s">
        <v>91</v>
      </c>
      <c r="O14" s="645"/>
      <c r="P14" s="645"/>
      <c r="Q14" s="603"/>
      <c r="R14" s="603"/>
      <c r="S14" s="603"/>
      <c r="T14" s="603"/>
      <c r="U14" s="603"/>
      <c r="V14" s="603"/>
      <c r="W14" s="649"/>
      <c r="X14" s="607">
        <v>5</v>
      </c>
      <c r="Y14" s="603"/>
      <c r="Z14" s="603"/>
      <c r="AA14" s="606"/>
      <c r="AB14" s="101"/>
      <c r="AC14" s="97"/>
      <c r="AD14" s="607">
        <v>5</v>
      </c>
      <c r="AE14" s="603"/>
      <c r="AF14" s="603"/>
      <c r="AG14" s="606"/>
      <c r="AH14" s="610"/>
      <c r="AI14" s="603"/>
      <c r="AJ14" s="603"/>
      <c r="AK14" s="603"/>
      <c r="AL14" s="603"/>
      <c r="AM14" s="603"/>
      <c r="AN14" s="603"/>
      <c r="AO14" s="645" t="s">
        <v>91</v>
      </c>
      <c r="AP14" s="645"/>
      <c r="AQ14" s="645"/>
      <c r="AR14" s="603"/>
      <c r="AS14" s="603"/>
      <c r="AT14" s="603"/>
      <c r="AU14" s="603"/>
      <c r="AV14" s="603"/>
      <c r="AW14" s="603"/>
      <c r="AX14" s="649"/>
      <c r="AY14" s="607">
        <v>5</v>
      </c>
      <c r="AZ14" s="603"/>
      <c r="BA14" s="603"/>
      <c r="BB14" s="606"/>
      <c r="BD14" s="100"/>
      <c r="BE14" s="96"/>
    </row>
    <row r="15" spans="2:57" ht="16.5" customHeight="1">
      <c r="B15" s="97"/>
      <c r="C15" s="607">
        <v>6</v>
      </c>
      <c r="D15" s="603"/>
      <c r="E15" s="603"/>
      <c r="F15" s="606"/>
      <c r="G15" s="610"/>
      <c r="H15" s="603"/>
      <c r="I15" s="603"/>
      <c r="J15" s="603"/>
      <c r="K15" s="603"/>
      <c r="L15" s="603"/>
      <c r="M15" s="603"/>
      <c r="N15" s="645"/>
      <c r="O15" s="645"/>
      <c r="P15" s="645"/>
      <c r="Q15" s="603"/>
      <c r="R15" s="603"/>
      <c r="S15" s="603"/>
      <c r="T15" s="603"/>
      <c r="U15" s="603"/>
      <c r="V15" s="603"/>
      <c r="W15" s="649"/>
      <c r="X15" s="607">
        <v>6</v>
      </c>
      <c r="Y15" s="603"/>
      <c r="Z15" s="603"/>
      <c r="AA15" s="606"/>
      <c r="AB15" s="101"/>
      <c r="AC15" s="97"/>
      <c r="AD15" s="607">
        <v>6</v>
      </c>
      <c r="AE15" s="603"/>
      <c r="AF15" s="603"/>
      <c r="AG15" s="606"/>
      <c r="AH15" s="610"/>
      <c r="AI15" s="603"/>
      <c r="AJ15" s="603"/>
      <c r="AK15" s="603"/>
      <c r="AL15" s="603"/>
      <c r="AM15" s="603"/>
      <c r="AN15" s="603"/>
      <c r="AO15" s="645"/>
      <c r="AP15" s="645"/>
      <c r="AQ15" s="645"/>
      <c r="AR15" s="603"/>
      <c r="AS15" s="603"/>
      <c r="AT15" s="603"/>
      <c r="AU15" s="603"/>
      <c r="AV15" s="603"/>
      <c r="AW15" s="603"/>
      <c r="AX15" s="649"/>
      <c r="AY15" s="607">
        <v>6</v>
      </c>
      <c r="AZ15" s="603"/>
      <c r="BA15" s="603"/>
      <c r="BB15" s="606"/>
      <c r="BD15" s="100"/>
      <c r="BE15" s="96"/>
    </row>
    <row r="16" spans="2:57" ht="16.5" customHeight="1">
      <c r="B16" s="97"/>
      <c r="C16" s="607">
        <v>7</v>
      </c>
      <c r="D16" s="603"/>
      <c r="E16" s="603"/>
      <c r="F16" s="606"/>
      <c r="G16" s="651"/>
      <c r="H16" s="652"/>
      <c r="I16" s="652"/>
      <c r="J16" s="652"/>
      <c r="K16" s="652"/>
      <c r="L16" s="652"/>
      <c r="M16" s="652"/>
      <c r="N16" s="653"/>
      <c r="O16" s="653"/>
      <c r="P16" s="653"/>
      <c r="Q16" s="652"/>
      <c r="R16" s="652"/>
      <c r="S16" s="652"/>
      <c r="T16" s="652"/>
      <c r="U16" s="652"/>
      <c r="V16" s="652"/>
      <c r="W16" s="654"/>
      <c r="X16" s="607">
        <v>7</v>
      </c>
      <c r="Y16" s="603"/>
      <c r="Z16" s="603"/>
      <c r="AA16" s="606"/>
      <c r="AB16" s="101"/>
      <c r="AC16" s="97"/>
      <c r="AD16" s="607">
        <v>7</v>
      </c>
      <c r="AE16" s="603"/>
      <c r="AF16" s="603"/>
      <c r="AG16" s="606"/>
      <c r="AH16" s="651"/>
      <c r="AI16" s="652"/>
      <c r="AJ16" s="652"/>
      <c r="AK16" s="652"/>
      <c r="AL16" s="652"/>
      <c r="AM16" s="652"/>
      <c r="AN16" s="652"/>
      <c r="AO16" s="653"/>
      <c r="AP16" s="653"/>
      <c r="AQ16" s="653"/>
      <c r="AR16" s="652"/>
      <c r="AS16" s="652"/>
      <c r="AT16" s="652"/>
      <c r="AU16" s="652"/>
      <c r="AV16" s="652"/>
      <c r="AW16" s="652"/>
      <c r="AX16" s="654"/>
      <c r="AY16" s="607">
        <v>7</v>
      </c>
      <c r="AZ16" s="603"/>
      <c r="BA16" s="603"/>
      <c r="BB16" s="606"/>
      <c r="BD16" s="100"/>
      <c r="BE16" s="96"/>
    </row>
    <row r="17" spans="2:57" ht="16.5" customHeight="1">
      <c r="B17" s="97"/>
      <c r="C17" s="607">
        <v>8</v>
      </c>
      <c r="D17" s="603"/>
      <c r="E17" s="603"/>
      <c r="F17" s="606"/>
      <c r="G17" s="610"/>
      <c r="H17" s="603"/>
      <c r="I17" s="603"/>
      <c r="J17" s="603"/>
      <c r="K17" s="603"/>
      <c r="L17" s="603"/>
      <c r="M17" s="603"/>
      <c r="N17" s="645" t="s">
        <v>92</v>
      </c>
      <c r="O17" s="645"/>
      <c r="P17" s="645"/>
      <c r="Q17" s="603"/>
      <c r="R17" s="603"/>
      <c r="S17" s="603"/>
      <c r="T17" s="603"/>
      <c r="U17" s="603"/>
      <c r="V17" s="603"/>
      <c r="W17" s="649"/>
      <c r="X17" s="607">
        <v>8</v>
      </c>
      <c r="Y17" s="603"/>
      <c r="Z17" s="603"/>
      <c r="AA17" s="606"/>
      <c r="AB17" s="101"/>
      <c r="AC17" s="97"/>
      <c r="AD17" s="607">
        <v>8</v>
      </c>
      <c r="AE17" s="603"/>
      <c r="AF17" s="603"/>
      <c r="AG17" s="606"/>
      <c r="AH17" s="610"/>
      <c r="AI17" s="603"/>
      <c r="AJ17" s="603"/>
      <c r="AK17" s="603"/>
      <c r="AL17" s="603"/>
      <c r="AM17" s="603"/>
      <c r="AN17" s="603"/>
      <c r="AO17" s="645" t="s">
        <v>92</v>
      </c>
      <c r="AP17" s="645"/>
      <c r="AQ17" s="645"/>
      <c r="AR17" s="603"/>
      <c r="AS17" s="603"/>
      <c r="AT17" s="603"/>
      <c r="AU17" s="603"/>
      <c r="AV17" s="603"/>
      <c r="AW17" s="603"/>
      <c r="AX17" s="649"/>
      <c r="AY17" s="607">
        <v>8</v>
      </c>
      <c r="AZ17" s="603"/>
      <c r="BA17" s="603"/>
      <c r="BB17" s="606"/>
      <c r="BD17" s="100"/>
      <c r="BE17" s="96"/>
    </row>
    <row r="18" spans="2:57" ht="16.5" customHeight="1">
      <c r="B18" s="97"/>
      <c r="C18" s="607">
        <v>9</v>
      </c>
      <c r="D18" s="603"/>
      <c r="E18" s="603"/>
      <c r="F18" s="606"/>
      <c r="G18" s="610"/>
      <c r="H18" s="603"/>
      <c r="I18" s="603"/>
      <c r="J18" s="603"/>
      <c r="K18" s="603"/>
      <c r="L18" s="603"/>
      <c r="M18" s="603"/>
      <c r="N18" s="645"/>
      <c r="O18" s="645"/>
      <c r="P18" s="645"/>
      <c r="Q18" s="603"/>
      <c r="R18" s="603"/>
      <c r="S18" s="603"/>
      <c r="T18" s="603"/>
      <c r="U18" s="603"/>
      <c r="V18" s="603"/>
      <c r="W18" s="649"/>
      <c r="X18" s="607">
        <v>9</v>
      </c>
      <c r="Y18" s="603"/>
      <c r="Z18" s="603"/>
      <c r="AA18" s="606"/>
      <c r="AB18" s="101"/>
      <c r="AC18" s="97"/>
      <c r="AD18" s="607">
        <v>9</v>
      </c>
      <c r="AE18" s="603"/>
      <c r="AF18" s="603"/>
      <c r="AG18" s="606"/>
      <c r="AH18" s="610"/>
      <c r="AI18" s="603"/>
      <c r="AJ18" s="603"/>
      <c r="AK18" s="603"/>
      <c r="AL18" s="603"/>
      <c r="AM18" s="603"/>
      <c r="AN18" s="603"/>
      <c r="AO18" s="645"/>
      <c r="AP18" s="645"/>
      <c r="AQ18" s="645"/>
      <c r="AR18" s="603"/>
      <c r="AS18" s="603"/>
      <c r="AT18" s="603"/>
      <c r="AU18" s="603"/>
      <c r="AV18" s="603"/>
      <c r="AW18" s="603"/>
      <c r="AX18" s="649"/>
      <c r="AY18" s="607">
        <v>9</v>
      </c>
      <c r="AZ18" s="603"/>
      <c r="BA18" s="603"/>
      <c r="BB18" s="606"/>
      <c r="BD18" s="100"/>
      <c r="BE18" s="96"/>
    </row>
    <row r="19" spans="2:57" ht="16.5" customHeight="1" thickBot="1">
      <c r="B19" s="97"/>
      <c r="C19" s="641">
        <v>10</v>
      </c>
      <c r="D19" s="642"/>
      <c r="E19" s="642"/>
      <c r="F19" s="643"/>
      <c r="G19" s="647"/>
      <c r="H19" s="642"/>
      <c r="I19" s="642"/>
      <c r="J19" s="642"/>
      <c r="K19" s="642"/>
      <c r="L19" s="642"/>
      <c r="M19" s="642"/>
      <c r="N19" s="648"/>
      <c r="O19" s="648"/>
      <c r="P19" s="648"/>
      <c r="Q19" s="642"/>
      <c r="R19" s="642"/>
      <c r="S19" s="642"/>
      <c r="T19" s="642"/>
      <c r="U19" s="642"/>
      <c r="V19" s="642"/>
      <c r="W19" s="650"/>
      <c r="X19" s="641">
        <v>10</v>
      </c>
      <c r="Y19" s="642"/>
      <c r="Z19" s="642"/>
      <c r="AA19" s="643"/>
      <c r="AB19" s="101"/>
      <c r="AC19" s="97"/>
      <c r="AD19" s="641">
        <v>10</v>
      </c>
      <c r="AE19" s="642"/>
      <c r="AF19" s="642"/>
      <c r="AG19" s="643"/>
      <c r="AH19" s="647"/>
      <c r="AI19" s="642"/>
      <c r="AJ19" s="642"/>
      <c r="AK19" s="642"/>
      <c r="AL19" s="642"/>
      <c r="AM19" s="642"/>
      <c r="AN19" s="642"/>
      <c r="AO19" s="648"/>
      <c r="AP19" s="648"/>
      <c r="AQ19" s="648"/>
      <c r="AR19" s="642"/>
      <c r="AS19" s="642"/>
      <c r="AT19" s="642"/>
      <c r="AU19" s="642"/>
      <c r="AV19" s="642"/>
      <c r="AW19" s="642"/>
      <c r="AX19" s="650"/>
      <c r="AY19" s="641">
        <v>10</v>
      </c>
      <c r="AZ19" s="642"/>
      <c r="BA19" s="642"/>
      <c r="BB19" s="643"/>
      <c r="BD19" s="100"/>
      <c r="BE19" s="96"/>
    </row>
    <row r="20" spans="2:57" ht="16.5" customHeight="1" thickTop="1">
      <c r="B20" s="97"/>
      <c r="C20" s="611"/>
      <c r="D20" s="608"/>
      <c r="E20" s="608"/>
      <c r="F20" s="609"/>
      <c r="G20" s="621"/>
      <c r="H20" s="608"/>
      <c r="I20" s="608"/>
      <c r="J20" s="608"/>
      <c r="K20" s="608"/>
      <c r="L20" s="608"/>
      <c r="M20" s="608"/>
      <c r="N20" s="644" t="s">
        <v>93</v>
      </c>
      <c r="O20" s="644"/>
      <c r="P20" s="644"/>
      <c r="Q20" s="608"/>
      <c r="R20" s="608"/>
      <c r="S20" s="608"/>
      <c r="T20" s="608"/>
      <c r="U20" s="608"/>
      <c r="V20" s="608"/>
      <c r="W20" s="609"/>
      <c r="X20" s="621"/>
      <c r="Y20" s="608"/>
      <c r="Z20" s="608"/>
      <c r="AA20" s="609"/>
      <c r="AB20" s="101"/>
      <c r="AC20" s="97"/>
      <c r="AD20" s="611"/>
      <c r="AE20" s="608"/>
      <c r="AF20" s="608"/>
      <c r="AG20" s="609"/>
      <c r="AH20" s="621"/>
      <c r="AI20" s="608"/>
      <c r="AJ20" s="608"/>
      <c r="AK20" s="608"/>
      <c r="AL20" s="608"/>
      <c r="AM20" s="608"/>
      <c r="AN20" s="608"/>
      <c r="AO20" s="644" t="s">
        <v>93</v>
      </c>
      <c r="AP20" s="644"/>
      <c r="AQ20" s="644"/>
      <c r="AR20" s="608"/>
      <c r="AS20" s="608"/>
      <c r="AT20" s="608"/>
      <c r="AU20" s="608"/>
      <c r="AV20" s="608"/>
      <c r="AW20" s="608"/>
      <c r="AX20" s="609"/>
      <c r="AY20" s="621"/>
      <c r="AZ20" s="608"/>
      <c r="BA20" s="608"/>
      <c r="BB20" s="609"/>
      <c r="BD20" s="100"/>
      <c r="BE20" s="96"/>
    </row>
    <row r="21" spans="2:57" ht="16.5" customHeight="1">
      <c r="B21" s="97"/>
      <c r="C21" s="607"/>
      <c r="D21" s="603"/>
      <c r="E21" s="603"/>
      <c r="F21" s="606"/>
      <c r="G21" s="610"/>
      <c r="H21" s="603"/>
      <c r="I21" s="603"/>
      <c r="J21" s="603"/>
      <c r="K21" s="603"/>
      <c r="L21" s="603"/>
      <c r="M21" s="603"/>
      <c r="N21" s="645"/>
      <c r="O21" s="645"/>
      <c r="P21" s="645"/>
      <c r="Q21" s="603"/>
      <c r="R21" s="603"/>
      <c r="S21" s="603"/>
      <c r="T21" s="603"/>
      <c r="U21" s="603"/>
      <c r="V21" s="603"/>
      <c r="W21" s="606"/>
      <c r="X21" s="610"/>
      <c r="Y21" s="603"/>
      <c r="Z21" s="603"/>
      <c r="AA21" s="606"/>
      <c r="AB21" s="101"/>
      <c r="AC21" s="97"/>
      <c r="AD21" s="607"/>
      <c r="AE21" s="603"/>
      <c r="AF21" s="603"/>
      <c r="AG21" s="606"/>
      <c r="AH21" s="610"/>
      <c r="AI21" s="603"/>
      <c r="AJ21" s="603"/>
      <c r="AK21" s="603"/>
      <c r="AL21" s="603"/>
      <c r="AM21" s="603"/>
      <c r="AN21" s="603"/>
      <c r="AO21" s="645"/>
      <c r="AP21" s="645"/>
      <c r="AQ21" s="645"/>
      <c r="AR21" s="603"/>
      <c r="AS21" s="603"/>
      <c r="AT21" s="603"/>
      <c r="AU21" s="603"/>
      <c r="AV21" s="603"/>
      <c r="AW21" s="603"/>
      <c r="AX21" s="606"/>
      <c r="AY21" s="610"/>
      <c r="AZ21" s="603"/>
      <c r="BA21" s="603"/>
      <c r="BB21" s="606"/>
      <c r="BD21" s="100"/>
      <c r="BE21" s="96"/>
    </row>
    <row r="22" spans="2:57" ht="16.5" customHeight="1" thickBot="1">
      <c r="B22" s="97"/>
      <c r="C22" s="602"/>
      <c r="D22" s="598"/>
      <c r="E22" s="598"/>
      <c r="F22" s="601"/>
      <c r="G22" s="597"/>
      <c r="H22" s="598"/>
      <c r="I22" s="598"/>
      <c r="J22" s="598"/>
      <c r="K22" s="598"/>
      <c r="L22" s="598"/>
      <c r="M22" s="598"/>
      <c r="N22" s="646"/>
      <c r="O22" s="646"/>
      <c r="P22" s="646"/>
      <c r="Q22" s="598"/>
      <c r="R22" s="598"/>
      <c r="S22" s="598"/>
      <c r="T22" s="598"/>
      <c r="U22" s="598"/>
      <c r="V22" s="598"/>
      <c r="W22" s="601"/>
      <c r="X22" s="597"/>
      <c r="Y22" s="598"/>
      <c r="Z22" s="598"/>
      <c r="AA22" s="601"/>
      <c r="AB22" s="101"/>
      <c r="AC22" s="97"/>
      <c r="AD22" s="602"/>
      <c r="AE22" s="598"/>
      <c r="AF22" s="598"/>
      <c r="AG22" s="601"/>
      <c r="AH22" s="597"/>
      <c r="AI22" s="598"/>
      <c r="AJ22" s="598"/>
      <c r="AK22" s="598"/>
      <c r="AL22" s="598"/>
      <c r="AM22" s="598"/>
      <c r="AN22" s="598"/>
      <c r="AO22" s="646"/>
      <c r="AP22" s="646"/>
      <c r="AQ22" s="646"/>
      <c r="AR22" s="598"/>
      <c r="AS22" s="598"/>
      <c r="AT22" s="598"/>
      <c r="AU22" s="598"/>
      <c r="AV22" s="598"/>
      <c r="AW22" s="598"/>
      <c r="AX22" s="601"/>
      <c r="AY22" s="597"/>
      <c r="AZ22" s="598"/>
      <c r="BA22" s="598"/>
      <c r="BB22" s="601"/>
      <c r="BD22" s="100"/>
      <c r="BE22" s="96"/>
    </row>
    <row r="23" spans="2:57" ht="16.5" customHeight="1">
      <c r="B23" s="97"/>
      <c r="C23" s="640" t="s">
        <v>42</v>
      </c>
      <c r="D23" s="634"/>
      <c r="E23" s="634" t="s">
        <v>94</v>
      </c>
      <c r="F23" s="634"/>
      <c r="G23" s="634" t="s">
        <v>95</v>
      </c>
      <c r="H23" s="636"/>
      <c r="I23" s="639" t="s">
        <v>42</v>
      </c>
      <c r="J23" s="634"/>
      <c r="K23" s="634" t="s">
        <v>94</v>
      </c>
      <c r="L23" s="634"/>
      <c r="M23" s="634" t="s">
        <v>95</v>
      </c>
      <c r="N23" s="636"/>
      <c r="O23" s="637" t="s">
        <v>96</v>
      </c>
      <c r="P23" s="638" t="s">
        <v>42</v>
      </c>
      <c r="Q23" s="634"/>
      <c r="R23" s="634" t="s">
        <v>94</v>
      </c>
      <c r="S23" s="634"/>
      <c r="T23" s="634" t="s">
        <v>95</v>
      </c>
      <c r="U23" s="636"/>
      <c r="V23" s="639" t="s">
        <v>42</v>
      </c>
      <c r="W23" s="634"/>
      <c r="X23" s="634" t="s">
        <v>94</v>
      </c>
      <c r="Y23" s="634"/>
      <c r="Z23" s="634" t="s">
        <v>95</v>
      </c>
      <c r="AA23" s="635"/>
      <c r="AB23" s="101"/>
      <c r="AC23" s="97"/>
      <c r="AD23" s="640" t="s">
        <v>42</v>
      </c>
      <c r="AE23" s="634"/>
      <c r="AF23" s="634" t="s">
        <v>94</v>
      </c>
      <c r="AG23" s="634"/>
      <c r="AH23" s="634" t="s">
        <v>95</v>
      </c>
      <c r="AI23" s="636"/>
      <c r="AJ23" s="639" t="s">
        <v>42</v>
      </c>
      <c r="AK23" s="634"/>
      <c r="AL23" s="634" t="s">
        <v>94</v>
      </c>
      <c r="AM23" s="634"/>
      <c r="AN23" s="634" t="s">
        <v>95</v>
      </c>
      <c r="AO23" s="636"/>
      <c r="AP23" s="637" t="s">
        <v>96</v>
      </c>
      <c r="AQ23" s="638" t="s">
        <v>42</v>
      </c>
      <c r="AR23" s="634"/>
      <c r="AS23" s="634" t="s">
        <v>94</v>
      </c>
      <c r="AT23" s="634"/>
      <c r="AU23" s="634" t="s">
        <v>95</v>
      </c>
      <c r="AV23" s="636"/>
      <c r="AW23" s="639" t="s">
        <v>42</v>
      </c>
      <c r="AX23" s="634"/>
      <c r="AY23" s="634" t="s">
        <v>94</v>
      </c>
      <c r="AZ23" s="634"/>
      <c r="BA23" s="634" t="s">
        <v>95</v>
      </c>
      <c r="BB23" s="635"/>
      <c r="BD23" s="100"/>
      <c r="BE23" s="96"/>
    </row>
    <row r="24" spans="2:57" ht="16.5" customHeight="1">
      <c r="B24" s="97"/>
      <c r="C24" s="611"/>
      <c r="D24" s="608"/>
      <c r="E24" s="608"/>
      <c r="F24" s="608"/>
      <c r="G24" s="608"/>
      <c r="H24" s="612"/>
      <c r="I24" s="613"/>
      <c r="J24" s="608"/>
      <c r="K24" s="608"/>
      <c r="L24" s="608"/>
      <c r="M24" s="608"/>
      <c r="N24" s="612"/>
      <c r="O24" s="615"/>
      <c r="P24" s="621"/>
      <c r="Q24" s="608"/>
      <c r="R24" s="608"/>
      <c r="S24" s="608"/>
      <c r="T24" s="608"/>
      <c r="U24" s="612"/>
      <c r="V24" s="613"/>
      <c r="W24" s="608"/>
      <c r="X24" s="608"/>
      <c r="Y24" s="608"/>
      <c r="Z24" s="608"/>
      <c r="AA24" s="609"/>
      <c r="AB24" s="101"/>
      <c r="AC24" s="97"/>
      <c r="AD24" s="611"/>
      <c r="AE24" s="608"/>
      <c r="AF24" s="608"/>
      <c r="AG24" s="608"/>
      <c r="AH24" s="608"/>
      <c r="AI24" s="612"/>
      <c r="AJ24" s="613"/>
      <c r="AK24" s="608"/>
      <c r="AL24" s="608"/>
      <c r="AM24" s="608"/>
      <c r="AN24" s="608"/>
      <c r="AO24" s="612"/>
      <c r="AP24" s="615"/>
      <c r="AQ24" s="621"/>
      <c r="AR24" s="608"/>
      <c r="AS24" s="608"/>
      <c r="AT24" s="608"/>
      <c r="AU24" s="608"/>
      <c r="AV24" s="612"/>
      <c r="AW24" s="613"/>
      <c r="AX24" s="608"/>
      <c r="AY24" s="608"/>
      <c r="AZ24" s="608"/>
      <c r="BA24" s="608"/>
      <c r="BB24" s="609"/>
      <c r="BD24" s="100"/>
      <c r="BE24" s="96"/>
    </row>
    <row r="25" spans="2:57" ht="16.5" customHeight="1">
      <c r="B25" s="97"/>
      <c r="C25" s="607"/>
      <c r="D25" s="603"/>
      <c r="E25" s="603"/>
      <c r="F25" s="603"/>
      <c r="G25" s="603"/>
      <c r="H25" s="604"/>
      <c r="I25" s="605"/>
      <c r="J25" s="603"/>
      <c r="K25" s="603"/>
      <c r="L25" s="603"/>
      <c r="M25" s="603"/>
      <c r="N25" s="604"/>
      <c r="O25" s="615"/>
      <c r="P25" s="610"/>
      <c r="Q25" s="603"/>
      <c r="R25" s="603"/>
      <c r="S25" s="603"/>
      <c r="T25" s="603"/>
      <c r="U25" s="604"/>
      <c r="V25" s="605"/>
      <c r="W25" s="603"/>
      <c r="X25" s="603"/>
      <c r="Y25" s="603"/>
      <c r="Z25" s="603"/>
      <c r="AA25" s="606"/>
      <c r="AB25" s="101"/>
      <c r="AC25" s="97"/>
      <c r="AD25" s="607"/>
      <c r="AE25" s="603"/>
      <c r="AF25" s="603"/>
      <c r="AG25" s="603"/>
      <c r="AH25" s="603"/>
      <c r="AI25" s="604"/>
      <c r="AJ25" s="605"/>
      <c r="AK25" s="603"/>
      <c r="AL25" s="603"/>
      <c r="AM25" s="603"/>
      <c r="AN25" s="603"/>
      <c r="AO25" s="604"/>
      <c r="AP25" s="615"/>
      <c r="AQ25" s="610"/>
      <c r="AR25" s="603"/>
      <c r="AS25" s="603"/>
      <c r="AT25" s="603"/>
      <c r="AU25" s="603"/>
      <c r="AV25" s="604"/>
      <c r="AW25" s="605"/>
      <c r="AX25" s="603"/>
      <c r="AY25" s="603"/>
      <c r="AZ25" s="603"/>
      <c r="BA25" s="603"/>
      <c r="BB25" s="606"/>
      <c r="BD25" s="100"/>
      <c r="BE25" s="96"/>
    </row>
    <row r="26" spans="2:57" ht="16.5" customHeight="1">
      <c r="B26" s="97"/>
      <c r="C26" s="631" t="s">
        <v>97</v>
      </c>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3"/>
      <c r="AB26" s="101"/>
      <c r="AC26" s="97"/>
      <c r="AD26" s="631" t="s">
        <v>98</v>
      </c>
      <c r="AE26" s="632"/>
      <c r="AF26" s="632"/>
      <c r="AG26" s="632"/>
      <c r="AH26" s="632"/>
      <c r="AI26" s="632"/>
      <c r="AJ26" s="632"/>
      <c r="AK26" s="632"/>
      <c r="AL26" s="632"/>
      <c r="AM26" s="632"/>
      <c r="AN26" s="632"/>
      <c r="AO26" s="632"/>
      <c r="AP26" s="632"/>
      <c r="AQ26" s="632"/>
      <c r="AR26" s="632"/>
      <c r="AS26" s="632"/>
      <c r="AT26" s="632"/>
      <c r="AU26" s="632"/>
      <c r="AV26" s="632"/>
      <c r="AW26" s="632"/>
      <c r="AX26" s="632"/>
      <c r="AY26" s="632"/>
      <c r="AZ26" s="632"/>
      <c r="BA26" s="632"/>
      <c r="BB26" s="633"/>
      <c r="BD26" s="100"/>
      <c r="BE26" s="96"/>
    </row>
    <row r="27" spans="2:57" ht="16.5" customHeight="1">
      <c r="B27" s="97"/>
      <c r="C27" s="623" t="s">
        <v>42</v>
      </c>
      <c r="D27" s="618"/>
      <c r="E27" s="618" t="s">
        <v>94</v>
      </c>
      <c r="F27" s="618"/>
      <c r="G27" s="618" t="s">
        <v>95</v>
      </c>
      <c r="H27" s="619"/>
      <c r="I27" s="620" t="s">
        <v>42</v>
      </c>
      <c r="J27" s="618"/>
      <c r="K27" s="618" t="s">
        <v>94</v>
      </c>
      <c r="L27" s="618"/>
      <c r="M27" s="618" t="s">
        <v>95</v>
      </c>
      <c r="N27" s="619"/>
      <c r="O27" s="614" t="s">
        <v>99</v>
      </c>
      <c r="P27" s="617" t="s">
        <v>42</v>
      </c>
      <c r="Q27" s="618"/>
      <c r="R27" s="618" t="s">
        <v>94</v>
      </c>
      <c r="S27" s="618"/>
      <c r="T27" s="618" t="s">
        <v>95</v>
      </c>
      <c r="U27" s="619"/>
      <c r="V27" s="620" t="s">
        <v>42</v>
      </c>
      <c r="W27" s="618"/>
      <c r="X27" s="618" t="s">
        <v>94</v>
      </c>
      <c r="Y27" s="618"/>
      <c r="Z27" s="618" t="s">
        <v>95</v>
      </c>
      <c r="AA27" s="622"/>
      <c r="AB27" s="101"/>
      <c r="AC27" s="97"/>
      <c r="AD27" s="623" t="s">
        <v>42</v>
      </c>
      <c r="AE27" s="618"/>
      <c r="AF27" s="618" t="s">
        <v>94</v>
      </c>
      <c r="AG27" s="618"/>
      <c r="AH27" s="618" t="s">
        <v>95</v>
      </c>
      <c r="AI27" s="619"/>
      <c r="AJ27" s="620" t="s">
        <v>42</v>
      </c>
      <c r="AK27" s="618"/>
      <c r="AL27" s="618" t="s">
        <v>94</v>
      </c>
      <c r="AM27" s="618"/>
      <c r="AN27" s="618" t="s">
        <v>95</v>
      </c>
      <c r="AO27" s="619"/>
      <c r="AP27" s="614" t="s">
        <v>99</v>
      </c>
      <c r="AQ27" s="617" t="s">
        <v>42</v>
      </c>
      <c r="AR27" s="618"/>
      <c r="AS27" s="618" t="s">
        <v>94</v>
      </c>
      <c r="AT27" s="618"/>
      <c r="AU27" s="618" t="s">
        <v>95</v>
      </c>
      <c r="AV27" s="619"/>
      <c r="AW27" s="620" t="s">
        <v>42</v>
      </c>
      <c r="AX27" s="618"/>
      <c r="AY27" s="618" t="s">
        <v>94</v>
      </c>
      <c r="AZ27" s="618"/>
      <c r="BA27" s="618" t="s">
        <v>95</v>
      </c>
      <c r="BB27" s="622"/>
      <c r="BD27" s="100"/>
      <c r="BE27" s="96"/>
    </row>
    <row r="28" spans="2:57" ht="16.5" customHeight="1">
      <c r="B28" s="97"/>
      <c r="C28" s="611"/>
      <c r="D28" s="608"/>
      <c r="E28" s="608"/>
      <c r="F28" s="608"/>
      <c r="G28" s="608"/>
      <c r="H28" s="612"/>
      <c r="I28" s="613"/>
      <c r="J28" s="608"/>
      <c r="K28" s="608"/>
      <c r="L28" s="608"/>
      <c r="M28" s="608"/>
      <c r="N28" s="612"/>
      <c r="O28" s="615"/>
      <c r="P28" s="621"/>
      <c r="Q28" s="608"/>
      <c r="R28" s="608"/>
      <c r="S28" s="608"/>
      <c r="T28" s="608"/>
      <c r="U28" s="612"/>
      <c r="V28" s="613"/>
      <c r="W28" s="608"/>
      <c r="X28" s="608"/>
      <c r="Y28" s="608"/>
      <c r="Z28" s="608"/>
      <c r="AA28" s="609"/>
      <c r="AB28" s="101"/>
      <c r="AC28" s="97"/>
      <c r="AD28" s="611"/>
      <c r="AE28" s="608"/>
      <c r="AF28" s="608"/>
      <c r="AG28" s="608"/>
      <c r="AH28" s="608"/>
      <c r="AI28" s="612"/>
      <c r="AJ28" s="613"/>
      <c r="AK28" s="608"/>
      <c r="AL28" s="608"/>
      <c r="AM28" s="608"/>
      <c r="AN28" s="608"/>
      <c r="AO28" s="612"/>
      <c r="AP28" s="615"/>
      <c r="AQ28" s="621"/>
      <c r="AR28" s="608"/>
      <c r="AS28" s="608"/>
      <c r="AT28" s="608"/>
      <c r="AU28" s="608"/>
      <c r="AV28" s="612"/>
      <c r="AW28" s="613"/>
      <c r="AX28" s="608"/>
      <c r="AY28" s="608"/>
      <c r="AZ28" s="608"/>
      <c r="BA28" s="608"/>
      <c r="BB28" s="609"/>
      <c r="BD28" s="100"/>
      <c r="BE28" s="96"/>
    </row>
    <row r="29" spans="2:57" ht="16.5" customHeight="1">
      <c r="B29" s="97"/>
      <c r="C29" s="607"/>
      <c r="D29" s="603"/>
      <c r="E29" s="603"/>
      <c r="F29" s="603"/>
      <c r="G29" s="603"/>
      <c r="H29" s="604"/>
      <c r="I29" s="605"/>
      <c r="J29" s="603"/>
      <c r="K29" s="603"/>
      <c r="L29" s="603"/>
      <c r="M29" s="603"/>
      <c r="N29" s="604"/>
      <c r="O29" s="615"/>
      <c r="P29" s="610"/>
      <c r="Q29" s="603"/>
      <c r="R29" s="603"/>
      <c r="S29" s="603"/>
      <c r="T29" s="603"/>
      <c r="U29" s="604"/>
      <c r="V29" s="605"/>
      <c r="W29" s="603"/>
      <c r="X29" s="603"/>
      <c r="Y29" s="603"/>
      <c r="Z29" s="603"/>
      <c r="AA29" s="606"/>
      <c r="AB29" s="101"/>
      <c r="AC29" s="97"/>
      <c r="AD29" s="607"/>
      <c r="AE29" s="603"/>
      <c r="AF29" s="603"/>
      <c r="AG29" s="603"/>
      <c r="AH29" s="603"/>
      <c r="AI29" s="604"/>
      <c r="AJ29" s="605"/>
      <c r="AK29" s="603"/>
      <c r="AL29" s="603"/>
      <c r="AM29" s="603"/>
      <c r="AN29" s="603"/>
      <c r="AO29" s="604"/>
      <c r="AP29" s="615"/>
      <c r="AQ29" s="610"/>
      <c r="AR29" s="603"/>
      <c r="AS29" s="603"/>
      <c r="AT29" s="603"/>
      <c r="AU29" s="603"/>
      <c r="AV29" s="604"/>
      <c r="AW29" s="605"/>
      <c r="AX29" s="603"/>
      <c r="AY29" s="603"/>
      <c r="AZ29" s="603"/>
      <c r="BA29" s="603"/>
      <c r="BB29" s="606"/>
      <c r="BD29" s="100"/>
      <c r="BE29" s="96"/>
    </row>
    <row r="30" spans="2:57" ht="16.5" customHeight="1">
      <c r="B30" s="97"/>
      <c r="C30" s="628" t="s">
        <v>100</v>
      </c>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30"/>
      <c r="AB30" s="101"/>
      <c r="AC30" s="97"/>
      <c r="AD30" s="628" t="s">
        <v>100</v>
      </c>
      <c r="AE30" s="629"/>
      <c r="AF30" s="629"/>
      <c r="AG30" s="629"/>
      <c r="AH30" s="629"/>
      <c r="AI30" s="629"/>
      <c r="AJ30" s="629"/>
      <c r="AK30" s="629"/>
      <c r="AL30" s="629"/>
      <c r="AM30" s="629"/>
      <c r="AN30" s="629"/>
      <c r="AO30" s="629"/>
      <c r="AP30" s="629"/>
      <c r="AQ30" s="629"/>
      <c r="AR30" s="629"/>
      <c r="AS30" s="629"/>
      <c r="AT30" s="629"/>
      <c r="AU30" s="629"/>
      <c r="AV30" s="629"/>
      <c r="AW30" s="629"/>
      <c r="AX30" s="629"/>
      <c r="AY30" s="629"/>
      <c r="AZ30" s="629"/>
      <c r="BA30" s="629"/>
      <c r="BB30" s="630"/>
      <c r="BD30" s="100"/>
      <c r="BE30" s="96"/>
    </row>
    <row r="31" spans="2:57" ht="16.5" customHeight="1">
      <c r="B31" s="97"/>
      <c r="C31" s="624" t="s">
        <v>101</v>
      </c>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6"/>
      <c r="AB31" s="101"/>
      <c r="AC31" s="97"/>
      <c r="AD31" s="624" t="s">
        <v>102</v>
      </c>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6"/>
      <c r="BD31" s="100"/>
      <c r="BE31" s="96"/>
    </row>
    <row r="32" spans="2:57" ht="16.5" customHeight="1">
      <c r="B32" s="97"/>
      <c r="C32" s="104"/>
      <c r="D32" s="105"/>
      <c r="E32" s="105"/>
      <c r="F32" s="105"/>
      <c r="G32" s="105"/>
      <c r="H32" s="105"/>
      <c r="I32" s="105"/>
      <c r="J32" s="105"/>
      <c r="K32" s="105"/>
      <c r="L32" s="105"/>
      <c r="M32" s="105"/>
      <c r="N32" s="627" t="s">
        <v>103</v>
      </c>
      <c r="O32" s="627"/>
      <c r="P32" s="627"/>
      <c r="Q32" s="105"/>
      <c r="R32" s="105"/>
      <c r="S32" s="105"/>
      <c r="T32" s="105"/>
      <c r="U32" s="105"/>
      <c r="V32" s="105"/>
      <c r="W32" s="105"/>
      <c r="X32" s="105"/>
      <c r="Y32" s="105"/>
      <c r="Z32" s="105"/>
      <c r="AA32" s="106"/>
      <c r="AB32" s="101"/>
      <c r="AC32" s="97"/>
      <c r="AD32" s="104"/>
      <c r="AE32" s="105"/>
      <c r="AF32" s="105"/>
      <c r="AG32" s="105"/>
      <c r="AH32" s="105"/>
      <c r="AI32" s="105"/>
      <c r="AJ32" s="105"/>
      <c r="AK32" s="105"/>
      <c r="AL32" s="105"/>
      <c r="AM32" s="105"/>
      <c r="AN32" s="105"/>
      <c r="AO32" s="627" t="s">
        <v>103</v>
      </c>
      <c r="AP32" s="627"/>
      <c r="AQ32" s="627"/>
      <c r="AR32" s="105"/>
      <c r="AS32" s="105"/>
      <c r="AT32" s="105"/>
      <c r="AU32" s="105"/>
      <c r="AV32" s="105"/>
      <c r="AW32" s="105"/>
      <c r="AX32" s="105"/>
      <c r="AY32" s="105"/>
      <c r="AZ32" s="105"/>
      <c r="BA32" s="105"/>
      <c r="BB32" s="106"/>
      <c r="BD32" s="100"/>
      <c r="BE32" s="96"/>
    </row>
    <row r="33" spans="2:57" ht="16.5" customHeight="1">
      <c r="B33" s="97"/>
      <c r="C33" s="623" t="s">
        <v>42</v>
      </c>
      <c r="D33" s="618"/>
      <c r="E33" s="618" t="s">
        <v>104</v>
      </c>
      <c r="F33" s="618"/>
      <c r="G33" s="618" t="s">
        <v>105</v>
      </c>
      <c r="H33" s="619"/>
      <c r="I33" s="620" t="s">
        <v>42</v>
      </c>
      <c r="J33" s="618"/>
      <c r="K33" s="618" t="s">
        <v>104</v>
      </c>
      <c r="L33" s="618"/>
      <c r="M33" s="618" t="s">
        <v>106</v>
      </c>
      <c r="N33" s="619"/>
      <c r="O33" s="614" t="s">
        <v>107</v>
      </c>
      <c r="P33" s="617" t="s">
        <v>42</v>
      </c>
      <c r="Q33" s="618"/>
      <c r="R33" s="618" t="s">
        <v>108</v>
      </c>
      <c r="S33" s="618"/>
      <c r="T33" s="618" t="s">
        <v>106</v>
      </c>
      <c r="U33" s="619"/>
      <c r="V33" s="620" t="s">
        <v>42</v>
      </c>
      <c r="W33" s="618"/>
      <c r="X33" s="618" t="s">
        <v>108</v>
      </c>
      <c r="Y33" s="618"/>
      <c r="Z33" s="618" t="s">
        <v>106</v>
      </c>
      <c r="AA33" s="622"/>
      <c r="AB33" s="101"/>
      <c r="AC33" s="97"/>
      <c r="AD33" s="623" t="s">
        <v>42</v>
      </c>
      <c r="AE33" s="618"/>
      <c r="AF33" s="618" t="s">
        <v>104</v>
      </c>
      <c r="AG33" s="618"/>
      <c r="AH33" s="618" t="s">
        <v>106</v>
      </c>
      <c r="AI33" s="619"/>
      <c r="AJ33" s="620" t="s">
        <v>42</v>
      </c>
      <c r="AK33" s="618"/>
      <c r="AL33" s="618" t="s">
        <v>108</v>
      </c>
      <c r="AM33" s="618"/>
      <c r="AN33" s="618" t="s">
        <v>105</v>
      </c>
      <c r="AO33" s="619"/>
      <c r="AP33" s="614" t="s">
        <v>107</v>
      </c>
      <c r="AQ33" s="617" t="s">
        <v>42</v>
      </c>
      <c r="AR33" s="618"/>
      <c r="AS33" s="618" t="s">
        <v>108</v>
      </c>
      <c r="AT33" s="618"/>
      <c r="AU33" s="618" t="s">
        <v>105</v>
      </c>
      <c r="AV33" s="619"/>
      <c r="AW33" s="620" t="s">
        <v>42</v>
      </c>
      <c r="AX33" s="618"/>
      <c r="AY33" s="618" t="s">
        <v>108</v>
      </c>
      <c r="AZ33" s="618"/>
      <c r="BA33" s="618" t="s">
        <v>105</v>
      </c>
      <c r="BB33" s="622"/>
      <c r="BD33" s="100"/>
      <c r="BE33" s="96"/>
    </row>
    <row r="34" spans="2:57" ht="16.5" customHeight="1">
      <c r="B34" s="97"/>
      <c r="C34" s="611"/>
      <c r="D34" s="608"/>
      <c r="E34" s="608"/>
      <c r="F34" s="608"/>
      <c r="G34" s="608"/>
      <c r="H34" s="612"/>
      <c r="I34" s="613"/>
      <c r="J34" s="608"/>
      <c r="K34" s="608"/>
      <c r="L34" s="608"/>
      <c r="M34" s="608"/>
      <c r="N34" s="612"/>
      <c r="O34" s="615"/>
      <c r="P34" s="621"/>
      <c r="Q34" s="608"/>
      <c r="R34" s="608"/>
      <c r="S34" s="608"/>
      <c r="T34" s="608"/>
      <c r="U34" s="612"/>
      <c r="V34" s="613"/>
      <c r="W34" s="608"/>
      <c r="X34" s="608"/>
      <c r="Y34" s="608"/>
      <c r="Z34" s="608"/>
      <c r="AA34" s="609"/>
      <c r="AB34" s="101"/>
      <c r="AC34" s="97"/>
      <c r="AD34" s="611"/>
      <c r="AE34" s="608"/>
      <c r="AF34" s="608"/>
      <c r="AG34" s="608"/>
      <c r="AH34" s="608"/>
      <c r="AI34" s="612"/>
      <c r="AJ34" s="613"/>
      <c r="AK34" s="608"/>
      <c r="AL34" s="608"/>
      <c r="AM34" s="608"/>
      <c r="AN34" s="608"/>
      <c r="AO34" s="612"/>
      <c r="AP34" s="615"/>
      <c r="AQ34" s="621"/>
      <c r="AR34" s="608"/>
      <c r="AS34" s="608"/>
      <c r="AT34" s="608"/>
      <c r="AU34" s="608"/>
      <c r="AV34" s="612"/>
      <c r="AW34" s="613"/>
      <c r="AX34" s="608"/>
      <c r="AY34" s="608"/>
      <c r="AZ34" s="608"/>
      <c r="BA34" s="608"/>
      <c r="BB34" s="609"/>
      <c r="BD34" s="100"/>
      <c r="BE34" s="96"/>
    </row>
    <row r="35" spans="2:57" ht="16.5" customHeight="1">
      <c r="B35" s="97"/>
      <c r="C35" s="607"/>
      <c r="D35" s="603"/>
      <c r="E35" s="603"/>
      <c r="F35" s="603"/>
      <c r="G35" s="603"/>
      <c r="H35" s="604"/>
      <c r="I35" s="605"/>
      <c r="J35" s="603"/>
      <c r="K35" s="603"/>
      <c r="L35" s="603"/>
      <c r="M35" s="603"/>
      <c r="N35" s="604"/>
      <c r="O35" s="615"/>
      <c r="P35" s="610"/>
      <c r="Q35" s="603"/>
      <c r="R35" s="603"/>
      <c r="S35" s="603"/>
      <c r="T35" s="603"/>
      <c r="U35" s="604"/>
      <c r="V35" s="605"/>
      <c r="W35" s="603"/>
      <c r="X35" s="603"/>
      <c r="Y35" s="603"/>
      <c r="Z35" s="603"/>
      <c r="AA35" s="606"/>
      <c r="AB35" s="101"/>
      <c r="AC35" s="97"/>
      <c r="AD35" s="607"/>
      <c r="AE35" s="603"/>
      <c r="AF35" s="603"/>
      <c r="AG35" s="603"/>
      <c r="AH35" s="603"/>
      <c r="AI35" s="604"/>
      <c r="AJ35" s="605"/>
      <c r="AK35" s="603"/>
      <c r="AL35" s="603"/>
      <c r="AM35" s="603"/>
      <c r="AN35" s="603"/>
      <c r="AO35" s="604"/>
      <c r="AP35" s="615"/>
      <c r="AQ35" s="610"/>
      <c r="AR35" s="603"/>
      <c r="AS35" s="603"/>
      <c r="AT35" s="603"/>
      <c r="AU35" s="603"/>
      <c r="AV35" s="604"/>
      <c r="AW35" s="605"/>
      <c r="AX35" s="603"/>
      <c r="AY35" s="603"/>
      <c r="AZ35" s="603"/>
      <c r="BA35" s="603"/>
      <c r="BB35" s="606"/>
      <c r="BD35" s="100"/>
      <c r="BE35" s="96"/>
    </row>
    <row r="36" spans="2:57" ht="16.5" customHeight="1" thickBot="1">
      <c r="B36" s="97"/>
      <c r="C36" s="602"/>
      <c r="D36" s="598"/>
      <c r="E36" s="598"/>
      <c r="F36" s="598"/>
      <c r="G36" s="598"/>
      <c r="H36" s="599"/>
      <c r="I36" s="600"/>
      <c r="J36" s="598"/>
      <c r="K36" s="598"/>
      <c r="L36" s="598"/>
      <c r="M36" s="598"/>
      <c r="N36" s="599"/>
      <c r="O36" s="616"/>
      <c r="P36" s="597"/>
      <c r="Q36" s="598"/>
      <c r="R36" s="598"/>
      <c r="S36" s="598"/>
      <c r="T36" s="598"/>
      <c r="U36" s="599"/>
      <c r="V36" s="600"/>
      <c r="W36" s="598"/>
      <c r="X36" s="598"/>
      <c r="Y36" s="598"/>
      <c r="Z36" s="598"/>
      <c r="AA36" s="601"/>
      <c r="AB36" s="101"/>
      <c r="AC36" s="97"/>
      <c r="AD36" s="602"/>
      <c r="AE36" s="598"/>
      <c r="AF36" s="598"/>
      <c r="AG36" s="598"/>
      <c r="AH36" s="598"/>
      <c r="AI36" s="599"/>
      <c r="AJ36" s="600"/>
      <c r="AK36" s="598"/>
      <c r="AL36" s="598"/>
      <c r="AM36" s="598"/>
      <c r="AN36" s="598"/>
      <c r="AO36" s="599"/>
      <c r="AP36" s="616"/>
      <c r="AQ36" s="597"/>
      <c r="AR36" s="598"/>
      <c r="AS36" s="598"/>
      <c r="AT36" s="598"/>
      <c r="AU36" s="598"/>
      <c r="AV36" s="599"/>
      <c r="AW36" s="600"/>
      <c r="AX36" s="598"/>
      <c r="AY36" s="598"/>
      <c r="AZ36" s="598"/>
      <c r="BA36" s="598"/>
      <c r="BB36" s="601"/>
      <c r="BD36" s="100"/>
      <c r="BE36" s="96"/>
    </row>
    <row r="37" spans="2:57" ht="14.25" customHeight="1">
      <c r="B37" s="97"/>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101"/>
      <c r="AC37" s="97"/>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D37" s="100"/>
      <c r="BE37" s="96"/>
    </row>
    <row r="38" spans="2:57" ht="22.5" customHeight="1" thickBot="1">
      <c r="B38" s="97"/>
      <c r="C38" s="98"/>
      <c r="D38" s="98"/>
      <c r="E38" s="98"/>
      <c r="F38" s="98"/>
      <c r="G38" s="98"/>
      <c r="H38" s="98"/>
      <c r="I38" s="98"/>
      <c r="J38" s="98"/>
      <c r="K38" s="98"/>
      <c r="L38" s="695"/>
      <c r="M38" s="695"/>
      <c r="N38" s="695"/>
      <c r="O38" s="695"/>
      <c r="P38" s="695"/>
      <c r="Q38" s="695"/>
      <c r="R38" s="695"/>
      <c r="S38" s="695"/>
      <c r="T38" s="695"/>
      <c r="U38" s="695"/>
      <c r="V38" s="695"/>
      <c r="W38" s="695"/>
      <c r="X38" s="695"/>
      <c r="Y38" s="695"/>
      <c r="Z38" s="695"/>
      <c r="AA38" s="695"/>
      <c r="AB38" s="98"/>
      <c r="AC38" s="97"/>
      <c r="AD38" s="98"/>
      <c r="AE38" s="98"/>
      <c r="AF38" s="98"/>
      <c r="AG38" s="98"/>
      <c r="AH38" s="98"/>
      <c r="AI38" s="98"/>
      <c r="AJ38" s="98"/>
      <c r="AK38" s="98"/>
      <c r="AL38" s="98"/>
      <c r="AM38" s="695"/>
      <c r="AN38" s="695"/>
      <c r="AO38" s="695"/>
      <c r="AP38" s="695"/>
      <c r="AQ38" s="695"/>
      <c r="AR38" s="695"/>
      <c r="AS38" s="695"/>
      <c r="AT38" s="695"/>
      <c r="AU38" s="695"/>
      <c r="AV38" s="695"/>
      <c r="AW38" s="695"/>
      <c r="AX38" s="695"/>
      <c r="AY38" s="695"/>
      <c r="AZ38" s="695"/>
      <c r="BA38" s="695"/>
      <c r="BB38" s="695"/>
      <c r="BC38" s="96"/>
      <c r="BD38" s="100"/>
      <c r="BE38" s="96"/>
    </row>
    <row r="39" spans="2:57" ht="18" customHeight="1">
      <c r="B39" s="97"/>
      <c r="C39" s="696" t="s">
        <v>69</v>
      </c>
      <c r="D39" s="697"/>
      <c r="E39" s="697"/>
      <c r="F39" s="697"/>
      <c r="G39" s="697"/>
      <c r="H39" s="697"/>
      <c r="I39" s="697"/>
      <c r="J39" s="697"/>
      <c r="K39" s="698"/>
      <c r="L39" s="699" t="s">
        <v>70</v>
      </c>
      <c r="M39" s="665"/>
      <c r="N39" s="665"/>
      <c r="O39" s="665"/>
      <c r="P39" s="663" t="s">
        <v>71</v>
      </c>
      <c r="Q39" s="663"/>
      <c r="R39" s="663"/>
      <c r="S39" s="663"/>
      <c r="T39" s="663"/>
      <c r="U39" s="663"/>
      <c r="V39" s="663"/>
      <c r="W39" s="663"/>
      <c r="X39" s="663"/>
      <c r="Y39" s="663"/>
      <c r="Z39" s="663"/>
      <c r="AA39" s="700"/>
      <c r="AB39" s="101"/>
      <c r="AC39" s="97"/>
      <c r="AD39" s="696" t="s">
        <v>69</v>
      </c>
      <c r="AE39" s="697"/>
      <c r="AF39" s="697"/>
      <c r="AG39" s="697"/>
      <c r="AH39" s="697"/>
      <c r="AI39" s="697"/>
      <c r="AJ39" s="697"/>
      <c r="AK39" s="697"/>
      <c r="AL39" s="698"/>
      <c r="AM39" s="699" t="s">
        <v>70</v>
      </c>
      <c r="AN39" s="665"/>
      <c r="AO39" s="665"/>
      <c r="AP39" s="665"/>
      <c r="AQ39" s="663" t="s">
        <v>71</v>
      </c>
      <c r="AR39" s="663"/>
      <c r="AS39" s="663"/>
      <c r="AT39" s="663"/>
      <c r="AU39" s="663"/>
      <c r="AV39" s="663"/>
      <c r="AW39" s="663"/>
      <c r="AX39" s="663"/>
      <c r="AY39" s="663"/>
      <c r="AZ39" s="663"/>
      <c r="BA39" s="663"/>
      <c r="BB39" s="700"/>
      <c r="BD39" s="100"/>
      <c r="BE39" s="96"/>
    </row>
    <row r="40" spans="2:57" ht="18" customHeight="1">
      <c r="B40" s="97"/>
      <c r="C40" s="690" t="s">
        <v>72</v>
      </c>
      <c r="D40" s="691"/>
      <c r="E40" s="691"/>
      <c r="F40" s="691"/>
      <c r="G40" s="691"/>
      <c r="H40" s="691"/>
      <c r="I40" s="691"/>
      <c r="J40" s="691"/>
      <c r="K40" s="692"/>
      <c r="L40" s="693" t="s">
        <v>73</v>
      </c>
      <c r="M40" s="666"/>
      <c r="N40" s="666"/>
      <c r="O40" s="666"/>
      <c r="P40" s="652"/>
      <c r="Q40" s="652"/>
      <c r="R40" s="652"/>
      <c r="S40" s="652"/>
      <c r="T40" s="652"/>
      <c r="U40" s="652"/>
      <c r="V40" s="652"/>
      <c r="W40" s="652"/>
      <c r="X40" s="652"/>
      <c r="Y40" s="652"/>
      <c r="Z40" s="652"/>
      <c r="AA40" s="694"/>
      <c r="AB40" s="101"/>
      <c r="AC40" s="97"/>
      <c r="AD40" s="690" t="s">
        <v>72</v>
      </c>
      <c r="AE40" s="691"/>
      <c r="AF40" s="691"/>
      <c r="AG40" s="691"/>
      <c r="AH40" s="691"/>
      <c r="AI40" s="691"/>
      <c r="AJ40" s="691"/>
      <c r="AK40" s="691"/>
      <c r="AL40" s="692"/>
      <c r="AM40" s="693" t="s">
        <v>73</v>
      </c>
      <c r="AN40" s="666"/>
      <c r="AO40" s="666"/>
      <c r="AP40" s="666"/>
      <c r="AQ40" s="652"/>
      <c r="AR40" s="652"/>
      <c r="AS40" s="652"/>
      <c r="AT40" s="652"/>
      <c r="AU40" s="652"/>
      <c r="AV40" s="652"/>
      <c r="AW40" s="652"/>
      <c r="AX40" s="652"/>
      <c r="AY40" s="652"/>
      <c r="AZ40" s="652"/>
      <c r="BA40" s="652"/>
      <c r="BB40" s="694"/>
      <c r="BD40" s="100"/>
      <c r="BE40" s="96"/>
    </row>
    <row r="41" spans="2:57" ht="18" customHeight="1">
      <c r="B41" s="97"/>
      <c r="C41" s="687" t="s">
        <v>74</v>
      </c>
      <c r="D41" s="688"/>
      <c r="E41" s="688"/>
      <c r="F41" s="689"/>
      <c r="G41" s="627" t="s">
        <v>109</v>
      </c>
      <c r="H41" s="627"/>
      <c r="I41" s="627"/>
      <c r="J41" s="627"/>
      <c r="K41" s="676"/>
      <c r="L41" s="677" t="s">
        <v>76</v>
      </c>
      <c r="M41" s="678"/>
      <c r="N41" s="678"/>
      <c r="O41" s="678"/>
      <c r="P41" s="678"/>
      <c r="Q41" s="679"/>
      <c r="R41" s="680" t="s">
        <v>77</v>
      </c>
      <c r="S41" s="681"/>
      <c r="T41" s="682"/>
      <c r="U41" s="683" t="s">
        <v>110</v>
      </c>
      <c r="V41" s="683"/>
      <c r="W41" s="683"/>
      <c r="X41" s="683"/>
      <c r="Y41" s="683"/>
      <c r="Z41" s="683"/>
      <c r="AA41" s="684"/>
      <c r="AB41" s="101"/>
      <c r="AC41" s="97"/>
      <c r="AD41" s="687" t="s">
        <v>74</v>
      </c>
      <c r="AE41" s="688"/>
      <c r="AF41" s="688"/>
      <c r="AG41" s="689"/>
      <c r="AH41" s="627" t="s">
        <v>109</v>
      </c>
      <c r="AI41" s="627"/>
      <c r="AJ41" s="627"/>
      <c r="AK41" s="627"/>
      <c r="AL41" s="676"/>
      <c r="AM41" s="677" t="s">
        <v>76</v>
      </c>
      <c r="AN41" s="678"/>
      <c r="AO41" s="678"/>
      <c r="AP41" s="678"/>
      <c r="AQ41" s="678"/>
      <c r="AR41" s="679"/>
      <c r="AS41" s="680" t="s">
        <v>77</v>
      </c>
      <c r="AT41" s="681"/>
      <c r="AU41" s="682"/>
      <c r="AV41" s="683" t="s">
        <v>111</v>
      </c>
      <c r="AW41" s="683"/>
      <c r="AX41" s="683"/>
      <c r="AY41" s="683"/>
      <c r="AZ41" s="683"/>
      <c r="BA41" s="683"/>
      <c r="BB41" s="684"/>
      <c r="BD41" s="100"/>
      <c r="BE41" s="96"/>
    </row>
    <row r="42" spans="2:57" ht="18" customHeight="1" thickBot="1">
      <c r="B42" s="97"/>
      <c r="C42" s="674" t="s">
        <v>112</v>
      </c>
      <c r="D42" s="672"/>
      <c r="E42" s="672"/>
      <c r="F42" s="672"/>
      <c r="G42" s="672"/>
      <c r="H42" s="672"/>
      <c r="I42" s="675"/>
      <c r="J42" s="685" t="s">
        <v>113</v>
      </c>
      <c r="K42" s="686"/>
      <c r="L42" s="672"/>
      <c r="M42" s="672"/>
      <c r="N42" s="672"/>
      <c r="O42" s="675"/>
      <c r="P42" s="685" t="s">
        <v>114</v>
      </c>
      <c r="Q42" s="686"/>
      <c r="R42" s="672"/>
      <c r="S42" s="672"/>
      <c r="T42" s="672"/>
      <c r="U42" s="675"/>
      <c r="V42" s="670" t="s">
        <v>115</v>
      </c>
      <c r="W42" s="671"/>
      <c r="X42" s="672"/>
      <c r="Y42" s="672"/>
      <c r="Z42" s="672"/>
      <c r="AA42" s="673"/>
      <c r="AB42" s="101"/>
      <c r="AC42" s="97"/>
      <c r="AD42" s="674" t="s">
        <v>112</v>
      </c>
      <c r="AE42" s="672"/>
      <c r="AF42" s="672"/>
      <c r="AG42" s="672"/>
      <c r="AH42" s="672"/>
      <c r="AI42" s="672"/>
      <c r="AJ42" s="675"/>
      <c r="AK42" s="685" t="s">
        <v>116</v>
      </c>
      <c r="AL42" s="686"/>
      <c r="AM42" s="672"/>
      <c r="AN42" s="672"/>
      <c r="AO42" s="672"/>
      <c r="AP42" s="675"/>
      <c r="AQ42" s="685" t="s">
        <v>114</v>
      </c>
      <c r="AR42" s="686"/>
      <c r="AS42" s="672"/>
      <c r="AT42" s="672"/>
      <c r="AU42" s="672"/>
      <c r="AV42" s="675"/>
      <c r="AW42" s="670" t="s">
        <v>115</v>
      </c>
      <c r="AX42" s="671"/>
      <c r="AY42" s="672"/>
      <c r="AZ42" s="672"/>
      <c r="BA42" s="672"/>
      <c r="BB42" s="673"/>
      <c r="BD42" s="100"/>
      <c r="BE42" s="96"/>
    </row>
    <row r="43" spans="2:57" ht="16.5" customHeight="1">
      <c r="B43" s="97"/>
      <c r="C43" s="668" t="s">
        <v>84</v>
      </c>
      <c r="D43" s="665"/>
      <c r="E43" s="665"/>
      <c r="F43" s="669"/>
      <c r="G43" s="662"/>
      <c r="H43" s="663"/>
      <c r="I43" s="663"/>
      <c r="J43" s="663"/>
      <c r="K43" s="663"/>
      <c r="L43" s="663"/>
      <c r="M43" s="663"/>
      <c r="N43" s="664" t="s">
        <v>85</v>
      </c>
      <c r="O43" s="665"/>
      <c r="P43" s="665"/>
      <c r="Q43" s="663"/>
      <c r="R43" s="663"/>
      <c r="S43" s="663"/>
      <c r="T43" s="663"/>
      <c r="U43" s="663"/>
      <c r="V43" s="663"/>
      <c r="W43" s="667"/>
      <c r="X43" s="668" t="s">
        <v>84</v>
      </c>
      <c r="Y43" s="665"/>
      <c r="Z43" s="665"/>
      <c r="AA43" s="669"/>
      <c r="AB43" s="101"/>
      <c r="AC43" s="97"/>
      <c r="AD43" s="668" t="s">
        <v>84</v>
      </c>
      <c r="AE43" s="665"/>
      <c r="AF43" s="665"/>
      <c r="AG43" s="669"/>
      <c r="AH43" s="662"/>
      <c r="AI43" s="663"/>
      <c r="AJ43" s="663"/>
      <c r="AK43" s="663"/>
      <c r="AL43" s="663"/>
      <c r="AM43" s="663"/>
      <c r="AN43" s="663"/>
      <c r="AO43" s="664" t="s">
        <v>85</v>
      </c>
      <c r="AP43" s="665"/>
      <c r="AQ43" s="665"/>
      <c r="AR43" s="663"/>
      <c r="AS43" s="663"/>
      <c r="AT43" s="663"/>
      <c r="AU43" s="663"/>
      <c r="AV43" s="663"/>
      <c r="AW43" s="663"/>
      <c r="AX43" s="667"/>
      <c r="AY43" s="668" t="s">
        <v>84</v>
      </c>
      <c r="AZ43" s="665"/>
      <c r="BA43" s="665"/>
      <c r="BB43" s="669"/>
      <c r="BD43" s="100"/>
      <c r="BE43" s="96"/>
    </row>
    <row r="44" spans="2:57" ht="16.5" customHeight="1">
      <c r="B44" s="97"/>
      <c r="C44" s="631" t="s">
        <v>86</v>
      </c>
      <c r="D44" s="632"/>
      <c r="E44" s="631" t="s">
        <v>87</v>
      </c>
      <c r="F44" s="633"/>
      <c r="G44" s="651"/>
      <c r="H44" s="652"/>
      <c r="I44" s="652"/>
      <c r="J44" s="652"/>
      <c r="K44" s="652"/>
      <c r="L44" s="652"/>
      <c r="M44" s="652"/>
      <c r="N44" s="666"/>
      <c r="O44" s="666"/>
      <c r="P44" s="666"/>
      <c r="Q44" s="652"/>
      <c r="R44" s="652"/>
      <c r="S44" s="652"/>
      <c r="T44" s="652"/>
      <c r="U44" s="652"/>
      <c r="V44" s="652"/>
      <c r="W44" s="654"/>
      <c r="X44" s="631" t="s">
        <v>86</v>
      </c>
      <c r="Y44" s="632"/>
      <c r="Z44" s="631" t="s">
        <v>87</v>
      </c>
      <c r="AA44" s="633"/>
      <c r="AB44" s="101"/>
      <c r="AC44" s="97"/>
      <c r="AD44" s="631" t="s">
        <v>86</v>
      </c>
      <c r="AE44" s="632"/>
      <c r="AF44" s="631" t="s">
        <v>87</v>
      </c>
      <c r="AG44" s="633"/>
      <c r="AH44" s="651"/>
      <c r="AI44" s="652"/>
      <c r="AJ44" s="652"/>
      <c r="AK44" s="652"/>
      <c r="AL44" s="652"/>
      <c r="AM44" s="652"/>
      <c r="AN44" s="652"/>
      <c r="AO44" s="666"/>
      <c r="AP44" s="666"/>
      <c r="AQ44" s="666"/>
      <c r="AR44" s="652"/>
      <c r="AS44" s="652"/>
      <c r="AT44" s="652"/>
      <c r="AU44" s="652"/>
      <c r="AV44" s="652"/>
      <c r="AW44" s="652"/>
      <c r="AX44" s="654"/>
      <c r="AY44" s="631" t="s">
        <v>86</v>
      </c>
      <c r="AZ44" s="632"/>
      <c r="BA44" s="631" t="s">
        <v>87</v>
      </c>
      <c r="BB44" s="633"/>
      <c r="BD44" s="100"/>
      <c r="BE44" s="96"/>
    </row>
    <row r="45" spans="2:57" ht="16.5" customHeight="1">
      <c r="B45" s="97"/>
      <c r="C45" s="611">
        <v>1</v>
      </c>
      <c r="D45" s="608"/>
      <c r="E45" s="608"/>
      <c r="F45" s="609"/>
      <c r="G45" s="656" t="s">
        <v>88</v>
      </c>
      <c r="H45" s="657"/>
      <c r="I45" s="657"/>
      <c r="J45" s="657"/>
      <c r="K45" s="657"/>
      <c r="L45" s="658"/>
      <c r="M45" s="102"/>
      <c r="N45" s="659" t="s">
        <v>117</v>
      </c>
      <c r="O45" s="659"/>
      <c r="P45" s="659"/>
      <c r="Q45" s="103"/>
      <c r="R45" s="660" t="s">
        <v>88</v>
      </c>
      <c r="S45" s="657"/>
      <c r="T45" s="657"/>
      <c r="U45" s="657"/>
      <c r="V45" s="657"/>
      <c r="W45" s="661"/>
      <c r="X45" s="611">
        <v>1</v>
      </c>
      <c r="Y45" s="608"/>
      <c r="Z45" s="608"/>
      <c r="AA45" s="609"/>
      <c r="AB45" s="101"/>
      <c r="AC45" s="97"/>
      <c r="AD45" s="611">
        <v>1</v>
      </c>
      <c r="AE45" s="608"/>
      <c r="AF45" s="608"/>
      <c r="AG45" s="609"/>
      <c r="AH45" s="656" t="s">
        <v>88</v>
      </c>
      <c r="AI45" s="657"/>
      <c r="AJ45" s="657"/>
      <c r="AK45" s="657"/>
      <c r="AL45" s="657"/>
      <c r="AM45" s="658"/>
      <c r="AN45" s="102"/>
      <c r="AO45" s="659" t="s">
        <v>117</v>
      </c>
      <c r="AP45" s="659"/>
      <c r="AQ45" s="659"/>
      <c r="AR45" s="103"/>
      <c r="AS45" s="660" t="s">
        <v>88</v>
      </c>
      <c r="AT45" s="657"/>
      <c r="AU45" s="657"/>
      <c r="AV45" s="657"/>
      <c r="AW45" s="657"/>
      <c r="AX45" s="661"/>
      <c r="AY45" s="611">
        <v>1</v>
      </c>
      <c r="AZ45" s="608"/>
      <c r="BA45" s="608"/>
      <c r="BB45" s="609"/>
      <c r="BD45" s="100"/>
      <c r="BE45" s="96"/>
    </row>
    <row r="46" spans="2:57" ht="16.5" customHeight="1">
      <c r="B46" s="97"/>
      <c r="C46" s="607">
        <v>2</v>
      </c>
      <c r="D46" s="603"/>
      <c r="E46" s="603"/>
      <c r="F46" s="606"/>
      <c r="G46" s="621"/>
      <c r="H46" s="608"/>
      <c r="I46" s="608"/>
      <c r="J46" s="608"/>
      <c r="K46" s="608"/>
      <c r="L46" s="608"/>
      <c r="M46" s="608"/>
      <c r="N46" s="644" t="s">
        <v>90</v>
      </c>
      <c r="O46" s="644"/>
      <c r="P46" s="644"/>
      <c r="Q46" s="608"/>
      <c r="R46" s="608"/>
      <c r="S46" s="608"/>
      <c r="T46" s="608"/>
      <c r="U46" s="608"/>
      <c r="V46" s="608"/>
      <c r="W46" s="655"/>
      <c r="X46" s="607">
        <v>2</v>
      </c>
      <c r="Y46" s="603"/>
      <c r="Z46" s="603"/>
      <c r="AA46" s="606"/>
      <c r="AB46" s="101"/>
      <c r="AC46" s="97"/>
      <c r="AD46" s="607">
        <v>2</v>
      </c>
      <c r="AE46" s="603"/>
      <c r="AF46" s="603"/>
      <c r="AG46" s="606"/>
      <c r="AH46" s="621"/>
      <c r="AI46" s="608"/>
      <c r="AJ46" s="608"/>
      <c r="AK46" s="608"/>
      <c r="AL46" s="608"/>
      <c r="AM46" s="608"/>
      <c r="AN46" s="608"/>
      <c r="AO46" s="644" t="s">
        <v>90</v>
      </c>
      <c r="AP46" s="644"/>
      <c r="AQ46" s="644"/>
      <c r="AR46" s="608"/>
      <c r="AS46" s="608"/>
      <c r="AT46" s="608"/>
      <c r="AU46" s="608"/>
      <c r="AV46" s="608"/>
      <c r="AW46" s="608"/>
      <c r="AX46" s="655"/>
      <c r="AY46" s="607">
        <v>2</v>
      </c>
      <c r="AZ46" s="603"/>
      <c r="BA46" s="603"/>
      <c r="BB46" s="606"/>
      <c r="BD46" s="100"/>
      <c r="BE46" s="96"/>
    </row>
    <row r="47" spans="2:57" ht="16.5" customHeight="1">
      <c r="B47" s="97"/>
      <c r="C47" s="607">
        <v>3</v>
      </c>
      <c r="D47" s="603"/>
      <c r="E47" s="603"/>
      <c r="F47" s="606"/>
      <c r="G47" s="610"/>
      <c r="H47" s="603"/>
      <c r="I47" s="603"/>
      <c r="J47" s="603"/>
      <c r="K47" s="603"/>
      <c r="L47" s="603"/>
      <c r="M47" s="603"/>
      <c r="N47" s="645"/>
      <c r="O47" s="645"/>
      <c r="P47" s="645"/>
      <c r="Q47" s="603"/>
      <c r="R47" s="603"/>
      <c r="S47" s="603"/>
      <c r="T47" s="603"/>
      <c r="U47" s="603"/>
      <c r="V47" s="603"/>
      <c r="W47" s="649"/>
      <c r="X47" s="607">
        <v>3</v>
      </c>
      <c r="Y47" s="603"/>
      <c r="Z47" s="603"/>
      <c r="AA47" s="606"/>
      <c r="AB47" s="101"/>
      <c r="AC47" s="97"/>
      <c r="AD47" s="607">
        <v>3</v>
      </c>
      <c r="AE47" s="603"/>
      <c r="AF47" s="603"/>
      <c r="AG47" s="606"/>
      <c r="AH47" s="610"/>
      <c r="AI47" s="603"/>
      <c r="AJ47" s="603"/>
      <c r="AK47" s="603"/>
      <c r="AL47" s="603"/>
      <c r="AM47" s="603"/>
      <c r="AN47" s="603"/>
      <c r="AO47" s="645"/>
      <c r="AP47" s="645"/>
      <c r="AQ47" s="645"/>
      <c r="AR47" s="603"/>
      <c r="AS47" s="603"/>
      <c r="AT47" s="603"/>
      <c r="AU47" s="603"/>
      <c r="AV47" s="603"/>
      <c r="AW47" s="603"/>
      <c r="AX47" s="649"/>
      <c r="AY47" s="607">
        <v>3</v>
      </c>
      <c r="AZ47" s="603"/>
      <c r="BA47" s="603"/>
      <c r="BB47" s="606"/>
      <c r="BD47" s="100"/>
      <c r="BE47" s="96"/>
    </row>
    <row r="48" spans="2:57" ht="16.5" customHeight="1">
      <c r="B48" s="97"/>
      <c r="C48" s="607">
        <v>4</v>
      </c>
      <c r="D48" s="603"/>
      <c r="E48" s="603"/>
      <c r="F48" s="606"/>
      <c r="G48" s="610"/>
      <c r="H48" s="603"/>
      <c r="I48" s="603"/>
      <c r="J48" s="603"/>
      <c r="K48" s="603"/>
      <c r="L48" s="603"/>
      <c r="M48" s="603"/>
      <c r="N48" s="645"/>
      <c r="O48" s="645"/>
      <c r="P48" s="645"/>
      <c r="Q48" s="603"/>
      <c r="R48" s="603"/>
      <c r="S48" s="603"/>
      <c r="T48" s="603"/>
      <c r="U48" s="603"/>
      <c r="V48" s="603"/>
      <c r="W48" s="649"/>
      <c r="X48" s="607">
        <v>4</v>
      </c>
      <c r="Y48" s="603"/>
      <c r="Z48" s="603"/>
      <c r="AA48" s="606"/>
      <c r="AB48" s="101"/>
      <c r="AC48" s="97"/>
      <c r="AD48" s="607">
        <v>4</v>
      </c>
      <c r="AE48" s="603"/>
      <c r="AF48" s="603"/>
      <c r="AG48" s="606"/>
      <c r="AH48" s="610"/>
      <c r="AI48" s="603"/>
      <c r="AJ48" s="603"/>
      <c r="AK48" s="603"/>
      <c r="AL48" s="603"/>
      <c r="AM48" s="603"/>
      <c r="AN48" s="603"/>
      <c r="AO48" s="645"/>
      <c r="AP48" s="645"/>
      <c r="AQ48" s="645"/>
      <c r="AR48" s="603"/>
      <c r="AS48" s="603"/>
      <c r="AT48" s="603"/>
      <c r="AU48" s="603"/>
      <c r="AV48" s="603"/>
      <c r="AW48" s="603"/>
      <c r="AX48" s="649"/>
      <c r="AY48" s="607">
        <v>4</v>
      </c>
      <c r="AZ48" s="603"/>
      <c r="BA48" s="603"/>
      <c r="BB48" s="606"/>
      <c r="BD48" s="100"/>
      <c r="BE48" s="96"/>
    </row>
    <row r="49" spans="2:57" ht="16.5" customHeight="1">
      <c r="B49" s="97"/>
      <c r="C49" s="607">
        <v>5</v>
      </c>
      <c r="D49" s="603"/>
      <c r="E49" s="603"/>
      <c r="F49" s="606"/>
      <c r="G49" s="610"/>
      <c r="H49" s="603"/>
      <c r="I49" s="603"/>
      <c r="J49" s="603"/>
      <c r="K49" s="603"/>
      <c r="L49" s="603"/>
      <c r="M49" s="603"/>
      <c r="N49" s="645" t="s">
        <v>91</v>
      </c>
      <c r="O49" s="645"/>
      <c r="P49" s="645"/>
      <c r="Q49" s="603"/>
      <c r="R49" s="603"/>
      <c r="S49" s="603"/>
      <c r="T49" s="603"/>
      <c r="U49" s="603"/>
      <c r="V49" s="603"/>
      <c r="W49" s="649"/>
      <c r="X49" s="607">
        <v>5</v>
      </c>
      <c r="Y49" s="603"/>
      <c r="Z49" s="603"/>
      <c r="AA49" s="606"/>
      <c r="AB49" s="101"/>
      <c r="AC49" s="97"/>
      <c r="AD49" s="607">
        <v>5</v>
      </c>
      <c r="AE49" s="603"/>
      <c r="AF49" s="603"/>
      <c r="AG49" s="606"/>
      <c r="AH49" s="610"/>
      <c r="AI49" s="603"/>
      <c r="AJ49" s="603"/>
      <c r="AK49" s="603"/>
      <c r="AL49" s="603"/>
      <c r="AM49" s="603"/>
      <c r="AN49" s="603"/>
      <c r="AO49" s="645" t="s">
        <v>91</v>
      </c>
      <c r="AP49" s="645"/>
      <c r="AQ49" s="645"/>
      <c r="AR49" s="603"/>
      <c r="AS49" s="603"/>
      <c r="AT49" s="603"/>
      <c r="AU49" s="603"/>
      <c r="AV49" s="603"/>
      <c r="AW49" s="603"/>
      <c r="AX49" s="649"/>
      <c r="AY49" s="607">
        <v>5</v>
      </c>
      <c r="AZ49" s="603"/>
      <c r="BA49" s="603"/>
      <c r="BB49" s="606"/>
      <c r="BD49" s="100"/>
      <c r="BE49" s="96"/>
    </row>
    <row r="50" spans="2:57" ht="16.5" customHeight="1">
      <c r="B50" s="97"/>
      <c r="C50" s="607">
        <v>6</v>
      </c>
      <c r="D50" s="603"/>
      <c r="E50" s="603"/>
      <c r="F50" s="606"/>
      <c r="G50" s="610"/>
      <c r="H50" s="603"/>
      <c r="I50" s="603"/>
      <c r="J50" s="603"/>
      <c r="K50" s="603"/>
      <c r="L50" s="603"/>
      <c r="M50" s="603"/>
      <c r="N50" s="645"/>
      <c r="O50" s="645"/>
      <c r="P50" s="645"/>
      <c r="Q50" s="603"/>
      <c r="R50" s="603"/>
      <c r="S50" s="603"/>
      <c r="T50" s="603"/>
      <c r="U50" s="603"/>
      <c r="V50" s="603"/>
      <c r="W50" s="649"/>
      <c r="X50" s="607">
        <v>6</v>
      </c>
      <c r="Y50" s="603"/>
      <c r="Z50" s="603"/>
      <c r="AA50" s="606"/>
      <c r="AB50" s="101"/>
      <c r="AC50" s="97"/>
      <c r="AD50" s="607">
        <v>6</v>
      </c>
      <c r="AE50" s="603"/>
      <c r="AF50" s="603"/>
      <c r="AG50" s="606"/>
      <c r="AH50" s="610"/>
      <c r="AI50" s="603"/>
      <c r="AJ50" s="603"/>
      <c r="AK50" s="603"/>
      <c r="AL50" s="603"/>
      <c r="AM50" s="603"/>
      <c r="AN50" s="603"/>
      <c r="AO50" s="645"/>
      <c r="AP50" s="645"/>
      <c r="AQ50" s="645"/>
      <c r="AR50" s="603"/>
      <c r="AS50" s="603"/>
      <c r="AT50" s="603"/>
      <c r="AU50" s="603"/>
      <c r="AV50" s="603"/>
      <c r="AW50" s="603"/>
      <c r="AX50" s="649"/>
      <c r="AY50" s="607">
        <v>6</v>
      </c>
      <c r="AZ50" s="603"/>
      <c r="BA50" s="603"/>
      <c r="BB50" s="606"/>
      <c r="BD50" s="100"/>
      <c r="BE50" s="96"/>
    </row>
    <row r="51" spans="2:57" ht="16.5" customHeight="1">
      <c r="B51" s="97"/>
      <c r="C51" s="607">
        <v>7</v>
      </c>
      <c r="D51" s="603"/>
      <c r="E51" s="603"/>
      <c r="F51" s="606"/>
      <c r="G51" s="651"/>
      <c r="H51" s="652"/>
      <c r="I51" s="652"/>
      <c r="J51" s="652"/>
      <c r="K51" s="652"/>
      <c r="L51" s="652"/>
      <c r="M51" s="652"/>
      <c r="N51" s="653"/>
      <c r="O51" s="653"/>
      <c r="P51" s="653"/>
      <c r="Q51" s="652"/>
      <c r="R51" s="652"/>
      <c r="S51" s="652"/>
      <c r="T51" s="652"/>
      <c r="U51" s="652"/>
      <c r="V51" s="652"/>
      <c r="W51" s="654"/>
      <c r="X51" s="607">
        <v>7</v>
      </c>
      <c r="Y51" s="603"/>
      <c r="Z51" s="603"/>
      <c r="AA51" s="606"/>
      <c r="AB51" s="101"/>
      <c r="AC51" s="97"/>
      <c r="AD51" s="607">
        <v>7</v>
      </c>
      <c r="AE51" s="603"/>
      <c r="AF51" s="603"/>
      <c r="AG51" s="606"/>
      <c r="AH51" s="651"/>
      <c r="AI51" s="652"/>
      <c r="AJ51" s="652"/>
      <c r="AK51" s="652"/>
      <c r="AL51" s="652"/>
      <c r="AM51" s="652"/>
      <c r="AN51" s="652"/>
      <c r="AO51" s="653"/>
      <c r="AP51" s="653"/>
      <c r="AQ51" s="653"/>
      <c r="AR51" s="652"/>
      <c r="AS51" s="652"/>
      <c r="AT51" s="652"/>
      <c r="AU51" s="652"/>
      <c r="AV51" s="652"/>
      <c r="AW51" s="652"/>
      <c r="AX51" s="654"/>
      <c r="AY51" s="607">
        <v>7</v>
      </c>
      <c r="AZ51" s="603"/>
      <c r="BA51" s="603"/>
      <c r="BB51" s="606"/>
      <c r="BD51" s="100"/>
      <c r="BE51" s="96"/>
    </row>
    <row r="52" spans="2:57" ht="16.5" customHeight="1">
      <c r="B52" s="97"/>
      <c r="C52" s="607">
        <v>8</v>
      </c>
      <c r="D52" s="603"/>
      <c r="E52" s="603"/>
      <c r="F52" s="606"/>
      <c r="G52" s="610"/>
      <c r="H52" s="603"/>
      <c r="I52" s="603"/>
      <c r="J52" s="603"/>
      <c r="K52" s="603"/>
      <c r="L52" s="603"/>
      <c r="M52" s="603"/>
      <c r="N52" s="645" t="s">
        <v>92</v>
      </c>
      <c r="O52" s="645"/>
      <c r="P52" s="645"/>
      <c r="Q52" s="603"/>
      <c r="R52" s="603"/>
      <c r="S52" s="603"/>
      <c r="T52" s="603"/>
      <c r="U52" s="603"/>
      <c r="V52" s="603"/>
      <c r="W52" s="649"/>
      <c r="X52" s="607">
        <v>8</v>
      </c>
      <c r="Y52" s="603"/>
      <c r="Z52" s="603"/>
      <c r="AA52" s="606"/>
      <c r="AB52" s="101"/>
      <c r="AC52" s="97"/>
      <c r="AD52" s="607">
        <v>8</v>
      </c>
      <c r="AE52" s="603"/>
      <c r="AF52" s="603"/>
      <c r="AG52" s="606"/>
      <c r="AH52" s="610"/>
      <c r="AI52" s="603"/>
      <c r="AJ52" s="603"/>
      <c r="AK52" s="603"/>
      <c r="AL52" s="603"/>
      <c r="AM52" s="603"/>
      <c r="AN52" s="603"/>
      <c r="AO52" s="645" t="s">
        <v>92</v>
      </c>
      <c r="AP52" s="645"/>
      <c r="AQ52" s="645"/>
      <c r="AR52" s="603"/>
      <c r="AS52" s="603"/>
      <c r="AT52" s="603"/>
      <c r="AU52" s="603"/>
      <c r="AV52" s="603"/>
      <c r="AW52" s="603"/>
      <c r="AX52" s="649"/>
      <c r="AY52" s="607">
        <v>8</v>
      </c>
      <c r="AZ52" s="603"/>
      <c r="BA52" s="603"/>
      <c r="BB52" s="606"/>
      <c r="BD52" s="100"/>
      <c r="BE52" s="96"/>
    </row>
    <row r="53" spans="2:57" ht="16.5" customHeight="1">
      <c r="B53" s="97"/>
      <c r="C53" s="607">
        <v>9</v>
      </c>
      <c r="D53" s="603"/>
      <c r="E53" s="603"/>
      <c r="F53" s="606"/>
      <c r="G53" s="610"/>
      <c r="H53" s="603"/>
      <c r="I53" s="603"/>
      <c r="J53" s="603"/>
      <c r="K53" s="603"/>
      <c r="L53" s="603"/>
      <c r="M53" s="603"/>
      <c r="N53" s="645"/>
      <c r="O53" s="645"/>
      <c r="P53" s="645"/>
      <c r="Q53" s="603"/>
      <c r="R53" s="603"/>
      <c r="S53" s="603"/>
      <c r="T53" s="603"/>
      <c r="U53" s="603"/>
      <c r="V53" s="603"/>
      <c r="W53" s="649"/>
      <c r="X53" s="607">
        <v>9</v>
      </c>
      <c r="Y53" s="603"/>
      <c r="Z53" s="603"/>
      <c r="AA53" s="606"/>
      <c r="AB53" s="101"/>
      <c r="AC53" s="97"/>
      <c r="AD53" s="607">
        <v>9</v>
      </c>
      <c r="AE53" s="603"/>
      <c r="AF53" s="603"/>
      <c r="AG53" s="606"/>
      <c r="AH53" s="610"/>
      <c r="AI53" s="603"/>
      <c r="AJ53" s="603"/>
      <c r="AK53" s="603"/>
      <c r="AL53" s="603"/>
      <c r="AM53" s="603"/>
      <c r="AN53" s="603"/>
      <c r="AO53" s="645"/>
      <c r="AP53" s="645"/>
      <c r="AQ53" s="645"/>
      <c r="AR53" s="603"/>
      <c r="AS53" s="603"/>
      <c r="AT53" s="603"/>
      <c r="AU53" s="603"/>
      <c r="AV53" s="603"/>
      <c r="AW53" s="603"/>
      <c r="AX53" s="649"/>
      <c r="AY53" s="607">
        <v>9</v>
      </c>
      <c r="AZ53" s="603"/>
      <c r="BA53" s="603"/>
      <c r="BB53" s="606"/>
      <c r="BD53" s="100"/>
      <c r="BE53" s="96"/>
    </row>
    <row r="54" spans="2:57" ht="16.5" customHeight="1" thickBot="1">
      <c r="B54" s="97"/>
      <c r="C54" s="641">
        <v>10</v>
      </c>
      <c r="D54" s="642"/>
      <c r="E54" s="642"/>
      <c r="F54" s="643"/>
      <c r="G54" s="647"/>
      <c r="H54" s="642"/>
      <c r="I54" s="642"/>
      <c r="J54" s="642"/>
      <c r="K54" s="642"/>
      <c r="L54" s="642"/>
      <c r="M54" s="642"/>
      <c r="N54" s="648"/>
      <c r="O54" s="648"/>
      <c r="P54" s="648"/>
      <c r="Q54" s="642"/>
      <c r="R54" s="642"/>
      <c r="S54" s="642"/>
      <c r="T54" s="642"/>
      <c r="U54" s="642"/>
      <c r="V54" s="642"/>
      <c r="W54" s="650"/>
      <c r="X54" s="641">
        <v>10</v>
      </c>
      <c r="Y54" s="642"/>
      <c r="Z54" s="642"/>
      <c r="AA54" s="643"/>
      <c r="AB54" s="101"/>
      <c r="AC54" s="97"/>
      <c r="AD54" s="641">
        <v>10</v>
      </c>
      <c r="AE54" s="642"/>
      <c r="AF54" s="642"/>
      <c r="AG54" s="643"/>
      <c r="AH54" s="647"/>
      <c r="AI54" s="642"/>
      <c r="AJ54" s="642"/>
      <c r="AK54" s="642"/>
      <c r="AL54" s="642"/>
      <c r="AM54" s="642"/>
      <c r="AN54" s="642"/>
      <c r="AO54" s="648"/>
      <c r="AP54" s="648"/>
      <c r="AQ54" s="648"/>
      <c r="AR54" s="642"/>
      <c r="AS54" s="642"/>
      <c r="AT54" s="642"/>
      <c r="AU54" s="642"/>
      <c r="AV54" s="642"/>
      <c r="AW54" s="642"/>
      <c r="AX54" s="650"/>
      <c r="AY54" s="641">
        <v>10</v>
      </c>
      <c r="AZ54" s="642"/>
      <c r="BA54" s="642"/>
      <c r="BB54" s="643"/>
      <c r="BD54" s="100"/>
      <c r="BE54" s="96"/>
    </row>
    <row r="55" spans="2:57" ht="16.5" customHeight="1" thickTop="1">
      <c r="B55" s="97"/>
      <c r="C55" s="611"/>
      <c r="D55" s="608"/>
      <c r="E55" s="608"/>
      <c r="F55" s="609"/>
      <c r="G55" s="621"/>
      <c r="H55" s="608"/>
      <c r="I55" s="608"/>
      <c r="J55" s="608"/>
      <c r="K55" s="608"/>
      <c r="L55" s="608"/>
      <c r="M55" s="608"/>
      <c r="N55" s="644" t="s">
        <v>93</v>
      </c>
      <c r="O55" s="644"/>
      <c r="P55" s="644"/>
      <c r="Q55" s="608"/>
      <c r="R55" s="608"/>
      <c r="S55" s="608"/>
      <c r="T55" s="608"/>
      <c r="U55" s="608"/>
      <c r="V55" s="608"/>
      <c r="W55" s="609"/>
      <c r="X55" s="621"/>
      <c r="Y55" s="608"/>
      <c r="Z55" s="608"/>
      <c r="AA55" s="609"/>
      <c r="AB55" s="101"/>
      <c r="AC55" s="97"/>
      <c r="AD55" s="611"/>
      <c r="AE55" s="608"/>
      <c r="AF55" s="608"/>
      <c r="AG55" s="609"/>
      <c r="AH55" s="621"/>
      <c r="AI55" s="608"/>
      <c r="AJ55" s="608"/>
      <c r="AK55" s="608"/>
      <c r="AL55" s="608"/>
      <c r="AM55" s="608"/>
      <c r="AN55" s="608"/>
      <c r="AO55" s="644" t="s">
        <v>93</v>
      </c>
      <c r="AP55" s="644"/>
      <c r="AQ55" s="644"/>
      <c r="AR55" s="608"/>
      <c r="AS55" s="608"/>
      <c r="AT55" s="608"/>
      <c r="AU55" s="608"/>
      <c r="AV55" s="608"/>
      <c r="AW55" s="608"/>
      <c r="AX55" s="609"/>
      <c r="AY55" s="621"/>
      <c r="AZ55" s="608"/>
      <c r="BA55" s="608"/>
      <c r="BB55" s="609"/>
      <c r="BD55" s="100"/>
      <c r="BE55" s="96"/>
    </row>
    <row r="56" spans="2:57" ht="16.5" customHeight="1">
      <c r="B56" s="97"/>
      <c r="C56" s="607"/>
      <c r="D56" s="603"/>
      <c r="E56" s="603"/>
      <c r="F56" s="606"/>
      <c r="G56" s="610"/>
      <c r="H56" s="603"/>
      <c r="I56" s="603"/>
      <c r="J56" s="603"/>
      <c r="K56" s="603"/>
      <c r="L56" s="603"/>
      <c r="M56" s="603"/>
      <c r="N56" s="645"/>
      <c r="O56" s="645"/>
      <c r="P56" s="645"/>
      <c r="Q56" s="603"/>
      <c r="R56" s="603"/>
      <c r="S56" s="603"/>
      <c r="T56" s="603"/>
      <c r="U56" s="603"/>
      <c r="V56" s="603"/>
      <c r="W56" s="606"/>
      <c r="X56" s="610"/>
      <c r="Y56" s="603"/>
      <c r="Z56" s="603"/>
      <c r="AA56" s="606"/>
      <c r="AB56" s="101"/>
      <c r="AC56" s="97"/>
      <c r="AD56" s="607"/>
      <c r="AE56" s="603"/>
      <c r="AF56" s="603"/>
      <c r="AG56" s="606"/>
      <c r="AH56" s="610"/>
      <c r="AI56" s="603"/>
      <c r="AJ56" s="603"/>
      <c r="AK56" s="603"/>
      <c r="AL56" s="603"/>
      <c r="AM56" s="603"/>
      <c r="AN56" s="603"/>
      <c r="AO56" s="645"/>
      <c r="AP56" s="645"/>
      <c r="AQ56" s="645"/>
      <c r="AR56" s="603"/>
      <c r="AS56" s="603"/>
      <c r="AT56" s="603"/>
      <c r="AU56" s="603"/>
      <c r="AV56" s="603"/>
      <c r="AW56" s="603"/>
      <c r="AX56" s="606"/>
      <c r="AY56" s="610"/>
      <c r="AZ56" s="603"/>
      <c r="BA56" s="603"/>
      <c r="BB56" s="606"/>
      <c r="BD56" s="100"/>
      <c r="BE56" s="96"/>
    </row>
    <row r="57" spans="2:57" ht="16.5" customHeight="1" thickBot="1">
      <c r="B57" s="97"/>
      <c r="C57" s="602"/>
      <c r="D57" s="598"/>
      <c r="E57" s="598"/>
      <c r="F57" s="601"/>
      <c r="G57" s="597"/>
      <c r="H57" s="598"/>
      <c r="I57" s="598"/>
      <c r="J57" s="598"/>
      <c r="K57" s="598"/>
      <c r="L57" s="598"/>
      <c r="M57" s="598"/>
      <c r="N57" s="646"/>
      <c r="O57" s="646"/>
      <c r="P57" s="646"/>
      <c r="Q57" s="598"/>
      <c r="R57" s="598"/>
      <c r="S57" s="598"/>
      <c r="T57" s="598"/>
      <c r="U57" s="598"/>
      <c r="V57" s="598"/>
      <c r="W57" s="601"/>
      <c r="X57" s="597"/>
      <c r="Y57" s="598"/>
      <c r="Z57" s="598"/>
      <c r="AA57" s="601"/>
      <c r="AB57" s="101"/>
      <c r="AC57" s="97"/>
      <c r="AD57" s="602"/>
      <c r="AE57" s="598"/>
      <c r="AF57" s="598"/>
      <c r="AG57" s="601"/>
      <c r="AH57" s="597"/>
      <c r="AI57" s="598"/>
      <c r="AJ57" s="598"/>
      <c r="AK57" s="598"/>
      <c r="AL57" s="598"/>
      <c r="AM57" s="598"/>
      <c r="AN57" s="598"/>
      <c r="AO57" s="646"/>
      <c r="AP57" s="646"/>
      <c r="AQ57" s="646"/>
      <c r="AR57" s="598"/>
      <c r="AS57" s="598"/>
      <c r="AT57" s="598"/>
      <c r="AU57" s="598"/>
      <c r="AV57" s="598"/>
      <c r="AW57" s="598"/>
      <c r="AX57" s="601"/>
      <c r="AY57" s="597"/>
      <c r="AZ57" s="598"/>
      <c r="BA57" s="598"/>
      <c r="BB57" s="601"/>
      <c r="BD57" s="100"/>
      <c r="BE57" s="96"/>
    </row>
    <row r="58" spans="2:57" ht="16.5" customHeight="1">
      <c r="B58" s="97"/>
      <c r="C58" s="640" t="s">
        <v>42</v>
      </c>
      <c r="D58" s="634"/>
      <c r="E58" s="634" t="s">
        <v>94</v>
      </c>
      <c r="F58" s="634"/>
      <c r="G58" s="634" t="s">
        <v>95</v>
      </c>
      <c r="H58" s="636"/>
      <c r="I58" s="639" t="s">
        <v>42</v>
      </c>
      <c r="J58" s="634"/>
      <c r="K58" s="634" t="s">
        <v>94</v>
      </c>
      <c r="L58" s="634"/>
      <c r="M58" s="634" t="s">
        <v>95</v>
      </c>
      <c r="N58" s="636"/>
      <c r="O58" s="637" t="s">
        <v>96</v>
      </c>
      <c r="P58" s="638" t="s">
        <v>42</v>
      </c>
      <c r="Q58" s="634"/>
      <c r="R58" s="634" t="s">
        <v>94</v>
      </c>
      <c r="S58" s="634"/>
      <c r="T58" s="634" t="s">
        <v>95</v>
      </c>
      <c r="U58" s="636"/>
      <c r="V58" s="639" t="s">
        <v>42</v>
      </c>
      <c r="W58" s="634"/>
      <c r="X58" s="634" t="s">
        <v>94</v>
      </c>
      <c r="Y58" s="634"/>
      <c r="Z58" s="634" t="s">
        <v>95</v>
      </c>
      <c r="AA58" s="635"/>
      <c r="AB58" s="101"/>
      <c r="AC58" s="97"/>
      <c r="AD58" s="640" t="s">
        <v>42</v>
      </c>
      <c r="AE58" s="634"/>
      <c r="AF58" s="634" t="s">
        <v>94</v>
      </c>
      <c r="AG58" s="634"/>
      <c r="AH58" s="634" t="s">
        <v>95</v>
      </c>
      <c r="AI58" s="636"/>
      <c r="AJ58" s="639" t="s">
        <v>42</v>
      </c>
      <c r="AK58" s="634"/>
      <c r="AL58" s="634" t="s">
        <v>94</v>
      </c>
      <c r="AM58" s="634"/>
      <c r="AN58" s="634" t="s">
        <v>95</v>
      </c>
      <c r="AO58" s="636"/>
      <c r="AP58" s="637" t="s">
        <v>96</v>
      </c>
      <c r="AQ58" s="638" t="s">
        <v>42</v>
      </c>
      <c r="AR58" s="634"/>
      <c r="AS58" s="634" t="s">
        <v>94</v>
      </c>
      <c r="AT58" s="634"/>
      <c r="AU58" s="634" t="s">
        <v>95</v>
      </c>
      <c r="AV58" s="636"/>
      <c r="AW58" s="639" t="s">
        <v>42</v>
      </c>
      <c r="AX58" s="634"/>
      <c r="AY58" s="634" t="s">
        <v>94</v>
      </c>
      <c r="AZ58" s="634"/>
      <c r="BA58" s="634" t="s">
        <v>95</v>
      </c>
      <c r="BB58" s="635"/>
      <c r="BD58" s="100"/>
      <c r="BE58" s="96"/>
    </row>
    <row r="59" spans="2:57" ht="16.5" customHeight="1">
      <c r="B59" s="97"/>
      <c r="C59" s="611"/>
      <c r="D59" s="608"/>
      <c r="E59" s="608"/>
      <c r="F59" s="608"/>
      <c r="G59" s="608"/>
      <c r="H59" s="612"/>
      <c r="I59" s="613"/>
      <c r="J59" s="608"/>
      <c r="K59" s="608"/>
      <c r="L59" s="608"/>
      <c r="M59" s="608"/>
      <c r="N59" s="612"/>
      <c r="O59" s="615"/>
      <c r="P59" s="621"/>
      <c r="Q59" s="608"/>
      <c r="R59" s="608"/>
      <c r="S59" s="608"/>
      <c r="T59" s="608"/>
      <c r="U59" s="612"/>
      <c r="V59" s="613"/>
      <c r="W59" s="608"/>
      <c r="X59" s="608"/>
      <c r="Y59" s="608"/>
      <c r="Z59" s="608"/>
      <c r="AA59" s="609"/>
      <c r="AB59" s="101"/>
      <c r="AC59" s="97"/>
      <c r="AD59" s="611"/>
      <c r="AE59" s="608"/>
      <c r="AF59" s="608"/>
      <c r="AG59" s="608"/>
      <c r="AH59" s="608"/>
      <c r="AI59" s="612"/>
      <c r="AJ59" s="613"/>
      <c r="AK59" s="608"/>
      <c r="AL59" s="608"/>
      <c r="AM59" s="608"/>
      <c r="AN59" s="608"/>
      <c r="AO59" s="612"/>
      <c r="AP59" s="615"/>
      <c r="AQ59" s="621"/>
      <c r="AR59" s="608"/>
      <c r="AS59" s="608"/>
      <c r="AT59" s="608"/>
      <c r="AU59" s="608"/>
      <c r="AV59" s="612"/>
      <c r="AW59" s="613"/>
      <c r="AX59" s="608"/>
      <c r="AY59" s="608"/>
      <c r="AZ59" s="608"/>
      <c r="BA59" s="608"/>
      <c r="BB59" s="609"/>
      <c r="BD59" s="100"/>
      <c r="BE59" s="96"/>
    </row>
    <row r="60" spans="2:57" ht="16.5" customHeight="1">
      <c r="B60" s="97"/>
      <c r="C60" s="607"/>
      <c r="D60" s="603"/>
      <c r="E60" s="603"/>
      <c r="F60" s="603"/>
      <c r="G60" s="603"/>
      <c r="H60" s="604"/>
      <c r="I60" s="605"/>
      <c r="J60" s="603"/>
      <c r="K60" s="603"/>
      <c r="L60" s="603"/>
      <c r="M60" s="603"/>
      <c r="N60" s="604"/>
      <c r="O60" s="615"/>
      <c r="P60" s="610"/>
      <c r="Q60" s="603"/>
      <c r="R60" s="603"/>
      <c r="S60" s="603"/>
      <c r="T60" s="603"/>
      <c r="U60" s="604"/>
      <c r="V60" s="605"/>
      <c r="W60" s="603"/>
      <c r="X60" s="603"/>
      <c r="Y60" s="603"/>
      <c r="Z60" s="603"/>
      <c r="AA60" s="606"/>
      <c r="AB60" s="101"/>
      <c r="AC60" s="97"/>
      <c r="AD60" s="607"/>
      <c r="AE60" s="603"/>
      <c r="AF60" s="603"/>
      <c r="AG60" s="603"/>
      <c r="AH60" s="603"/>
      <c r="AI60" s="604"/>
      <c r="AJ60" s="605"/>
      <c r="AK60" s="603"/>
      <c r="AL60" s="603"/>
      <c r="AM60" s="603"/>
      <c r="AN60" s="603"/>
      <c r="AO60" s="604"/>
      <c r="AP60" s="615"/>
      <c r="AQ60" s="610"/>
      <c r="AR60" s="603"/>
      <c r="AS60" s="603"/>
      <c r="AT60" s="603"/>
      <c r="AU60" s="603"/>
      <c r="AV60" s="604"/>
      <c r="AW60" s="605"/>
      <c r="AX60" s="603"/>
      <c r="AY60" s="603"/>
      <c r="AZ60" s="603"/>
      <c r="BA60" s="603"/>
      <c r="BB60" s="606"/>
      <c r="BD60" s="100"/>
      <c r="BE60" s="96"/>
    </row>
    <row r="61" spans="2:57" ht="16.5" customHeight="1">
      <c r="B61" s="97"/>
      <c r="C61" s="631" t="s">
        <v>98</v>
      </c>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3"/>
      <c r="AB61" s="101"/>
      <c r="AC61" s="97"/>
      <c r="AD61" s="631" t="s">
        <v>98</v>
      </c>
      <c r="AE61" s="632"/>
      <c r="AF61" s="632"/>
      <c r="AG61" s="632"/>
      <c r="AH61" s="632"/>
      <c r="AI61" s="632"/>
      <c r="AJ61" s="632"/>
      <c r="AK61" s="632"/>
      <c r="AL61" s="632"/>
      <c r="AM61" s="632"/>
      <c r="AN61" s="632"/>
      <c r="AO61" s="632"/>
      <c r="AP61" s="632"/>
      <c r="AQ61" s="632"/>
      <c r="AR61" s="632"/>
      <c r="AS61" s="632"/>
      <c r="AT61" s="632"/>
      <c r="AU61" s="632"/>
      <c r="AV61" s="632"/>
      <c r="AW61" s="632"/>
      <c r="AX61" s="632"/>
      <c r="AY61" s="632"/>
      <c r="AZ61" s="632"/>
      <c r="BA61" s="632"/>
      <c r="BB61" s="633"/>
      <c r="BD61" s="100"/>
      <c r="BE61" s="96"/>
    </row>
    <row r="62" spans="2:57" ht="16.5" customHeight="1">
      <c r="B62" s="97"/>
      <c r="C62" s="623" t="s">
        <v>42</v>
      </c>
      <c r="D62" s="618"/>
      <c r="E62" s="618" t="s">
        <v>94</v>
      </c>
      <c r="F62" s="618"/>
      <c r="G62" s="618" t="s">
        <v>95</v>
      </c>
      <c r="H62" s="619"/>
      <c r="I62" s="620" t="s">
        <v>42</v>
      </c>
      <c r="J62" s="618"/>
      <c r="K62" s="618" t="s">
        <v>94</v>
      </c>
      <c r="L62" s="618"/>
      <c r="M62" s="618" t="s">
        <v>95</v>
      </c>
      <c r="N62" s="619"/>
      <c r="O62" s="614" t="s">
        <v>99</v>
      </c>
      <c r="P62" s="617" t="s">
        <v>42</v>
      </c>
      <c r="Q62" s="618"/>
      <c r="R62" s="618" t="s">
        <v>94</v>
      </c>
      <c r="S62" s="618"/>
      <c r="T62" s="618" t="s">
        <v>95</v>
      </c>
      <c r="U62" s="619"/>
      <c r="V62" s="620" t="s">
        <v>42</v>
      </c>
      <c r="W62" s="618"/>
      <c r="X62" s="618" t="s">
        <v>94</v>
      </c>
      <c r="Y62" s="618"/>
      <c r="Z62" s="618" t="s">
        <v>95</v>
      </c>
      <c r="AA62" s="622"/>
      <c r="AB62" s="101"/>
      <c r="AC62" s="97"/>
      <c r="AD62" s="623" t="s">
        <v>42</v>
      </c>
      <c r="AE62" s="618"/>
      <c r="AF62" s="618" t="s">
        <v>94</v>
      </c>
      <c r="AG62" s="618"/>
      <c r="AH62" s="618" t="s">
        <v>95</v>
      </c>
      <c r="AI62" s="619"/>
      <c r="AJ62" s="620" t="s">
        <v>42</v>
      </c>
      <c r="AK62" s="618"/>
      <c r="AL62" s="618" t="s">
        <v>94</v>
      </c>
      <c r="AM62" s="618"/>
      <c r="AN62" s="618" t="s">
        <v>95</v>
      </c>
      <c r="AO62" s="619"/>
      <c r="AP62" s="614" t="s">
        <v>99</v>
      </c>
      <c r="AQ62" s="617" t="s">
        <v>42</v>
      </c>
      <c r="AR62" s="618"/>
      <c r="AS62" s="618" t="s">
        <v>94</v>
      </c>
      <c r="AT62" s="618"/>
      <c r="AU62" s="618" t="s">
        <v>95</v>
      </c>
      <c r="AV62" s="619"/>
      <c r="AW62" s="620" t="s">
        <v>42</v>
      </c>
      <c r="AX62" s="618"/>
      <c r="AY62" s="618" t="s">
        <v>94</v>
      </c>
      <c r="AZ62" s="618"/>
      <c r="BA62" s="618" t="s">
        <v>95</v>
      </c>
      <c r="BB62" s="622"/>
      <c r="BD62" s="100"/>
      <c r="BE62" s="96"/>
    </row>
    <row r="63" spans="2:57" ht="16.5" customHeight="1">
      <c r="B63" s="97"/>
      <c r="C63" s="611"/>
      <c r="D63" s="608"/>
      <c r="E63" s="608"/>
      <c r="F63" s="608"/>
      <c r="G63" s="608"/>
      <c r="H63" s="612"/>
      <c r="I63" s="613"/>
      <c r="J63" s="608"/>
      <c r="K63" s="608"/>
      <c r="L63" s="608"/>
      <c r="M63" s="608"/>
      <c r="N63" s="612"/>
      <c r="O63" s="615"/>
      <c r="P63" s="621"/>
      <c r="Q63" s="608"/>
      <c r="R63" s="608"/>
      <c r="S63" s="608"/>
      <c r="T63" s="608"/>
      <c r="U63" s="612"/>
      <c r="V63" s="613"/>
      <c r="W63" s="608"/>
      <c r="X63" s="608"/>
      <c r="Y63" s="608"/>
      <c r="Z63" s="608"/>
      <c r="AA63" s="609"/>
      <c r="AB63" s="101"/>
      <c r="AC63" s="97"/>
      <c r="AD63" s="611"/>
      <c r="AE63" s="608"/>
      <c r="AF63" s="608"/>
      <c r="AG63" s="608"/>
      <c r="AH63" s="608"/>
      <c r="AI63" s="612"/>
      <c r="AJ63" s="613"/>
      <c r="AK63" s="608"/>
      <c r="AL63" s="608"/>
      <c r="AM63" s="608"/>
      <c r="AN63" s="608"/>
      <c r="AO63" s="612"/>
      <c r="AP63" s="615"/>
      <c r="AQ63" s="621"/>
      <c r="AR63" s="608"/>
      <c r="AS63" s="608"/>
      <c r="AT63" s="608"/>
      <c r="AU63" s="608"/>
      <c r="AV63" s="612"/>
      <c r="AW63" s="613"/>
      <c r="AX63" s="608"/>
      <c r="AY63" s="608"/>
      <c r="AZ63" s="608"/>
      <c r="BA63" s="608"/>
      <c r="BB63" s="609"/>
      <c r="BD63" s="100"/>
      <c r="BE63" s="96"/>
    </row>
    <row r="64" spans="2:57" ht="16.5" customHeight="1">
      <c r="B64" s="97"/>
      <c r="C64" s="607"/>
      <c r="D64" s="603"/>
      <c r="E64" s="603"/>
      <c r="F64" s="603"/>
      <c r="G64" s="603"/>
      <c r="H64" s="604"/>
      <c r="I64" s="605"/>
      <c r="J64" s="603"/>
      <c r="K64" s="603"/>
      <c r="L64" s="603"/>
      <c r="M64" s="603"/>
      <c r="N64" s="604"/>
      <c r="O64" s="615"/>
      <c r="P64" s="610"/>
      <c r="Q64" s="603"/>
      <c r="R64" s="603"/>
      <c r="S64" s="603"/>
      <c r="T64" s="603"/>
      <c r="U64" s="604"/>
      <c r="V64" s="605"/>
      <c r="W64" s="603"/>
      <c r="X64" s="603"/>
      <c r="Y64" s="603"/>
      <c r="Z64" s="603"/>
      <c r="AA64" s="606"/>
      <c r="AB64" s="101"/>
      <c r="AC64" s="97"/>
      <c r="AD64" s="607"/>
      <c r="AE64" s="603"/>
      <c r="AF64" s="603"/>
      <c r="AG64" s="603"/>
      <c r="AH64" s="603"/>
      <c r="AI64" s="604"/>
      <c r="AJ64" s="605"/>
      <c r="AK64" s="603"/>
      <c r="AL64" s="603"/>
      <c r="AM64" s="603"/>
      <c r="AN64" s="603"/>
      <c r="AO64" s="604"/>
      <c r="AP64" s="615"/>
      <c r="AQ64" s="610"/>
      <c r="AR64" s="603"/>
      <c r="AS64" s="603"/>
      <c r="AT64" s="603"/>
      <c r="AU64" s="603"/>
      <c r="AV64" s="604"/>
      <c r="AW64" s="605"/>
      <c r="AX64" s="603"/>
      <c r="AY64" s="603"/>
      <c r="AZ64" s="603"/>
      <c r="BA64" s="603"/>
      <c r="BB64" s="606"/>
      <c r="BD64" s="100"/>
      <c r="BE64" s="96"/>
    </row>
    <row r="65" spans="2:57" ht="16.5" customHeight="1">
      <c r="B65" s="97"/>
      <c r="C65" s="628" t="s">
        <v>118</v>
      </c>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30"/>
      <c r="AB65" s="101"/>
      <c r="AC65" s="97"/>
      <c r="AD65" s="628" t="s">
        <v>118</v>
      </c>
      <c r="AE65" s="629"/>
      <c r="AF65" s="629"/>
      <c r="AG65" s="629"/>
      <c r="AH65" s="629"/>
      <c r="AI65" s="629"/>
      <c r="AJ65" s="629"/>
      <c r="AK65" s="629"/>
      <c r="AL65" s="629"/>
      <c r="AM65" s="629"/>
      <c r="AN65" s="629"/>
      <c r="AO65" s="629"/>
      <c r="AP65" s="629"/>
      <c r="AQ65" s="629"/>
      <c r="AR65" s="629"/>
      <c r="AS65" s="629"/>
      <c r="AT65" s="629"/>
      <c r="AU65" s="629"/>
      <c r="AV65" s="629"/>
      <c r="AW65" s="629"/>
      <c r="AX65" s="629"/>
      <c r="AY65" s="629"/>
      <c r="AZ65" s="629"/>
      <c r="BA65" s="629"/>
      <c r="BB65" s="630"/>
      <c r="BD65" s="100"/>
      <c r="BE65" s="96"/>
    </row>
    <row r="66" spans="2:57" ht="16.5" customHeight="1">
      <c r="B66" s="97"/>
      <c r="C66" s="624" t="s">
        <v>101</v>
      </c>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6"/>
      <c r="AB66" s="101"/>
      <c r="AC66" s="97"/>
      <c r="AD66" s="624" t="s">
        <v>101</v>
      </c>
      <c r="AE66" s="625"/>
      <c r="AF66" s="625"/>
      <c r="AG66" s="625"/>
      <c r="AH66" s="625"/>
      <c r="AI66" s="625"/>
      <c r="AJ66" s="625"/>
      <c r="AK66" s="625"/>
      <c r="AL66" s="625"/>
      <c r="AM66" s="625"/>
      <c r="AN66" s="625"/>
      <c r="AO66" s="625"/>
      <c r="AP66" s="625"/>
      <c r="AQ66" s="625"/>
      <c r="AR66" s="625"/>
      <c r="AS66" s="625"/>
      <c r="AT66" s="625"/>
      <c r="AU66" s="625"/>
      <c r="AV66" s="625"/>
      <c r="AW66" s="625"/>
      <c r="AX66" s="625"/>
      <c r="AY66" s="625"/>
      <c r="AZ66" s="625"/>
      <c r="BA66" s="625"/>
      <c r="BB66" s="626"/>
      <c r="BD66" s="100"/>
      <c r="BE66" s="96"/>
    </row>
    <row r="67" spans="2:57" ht="16.5" customHeight="1">
      <c r="B67" s="97"/>
      <c r="C67" s="104"/>
      <c r="D67" s="105"/>
      <c r="E67" s="105"/>
      <c r="F67" s="105"/>
      <c r="G67" s="105"/>
      <c r="H67" s="105"/>
      <c r="I67" s="105"/>
      <c r="J67" s="105"/>
      <c r="K67" s="105"/>
      <c r="L67" s="105"/>
      <c r="M67" s="105"/>
      <c r="N67" s="627" t="s">
        <v>103</v>
      </c>
      <c r="O67" s="627"/>
      <c r="P67" s="627"/>
      <c r="Q67" s="105"/>
      <c r="R67" s="105"/>
      <c r="S67" s="105"/>
      <c r="T67" s="105"/>
      <c r="U67" s="105"/>
      <c r="V67" s="105"/>
      <c r="W67" s="105"/>
      <c r="X67" s="105"/>
      <c r="Y67" s="105"/>
      <c r="Z67" s="105"/>
      <c r="AA67" s="106"/>
      <c r="AB67" s="101"/>
      <c r="AC67" s="97"/>
      <c r="AD67" s="104"/>
      <c r="AE67" s="105"/>
      <c r="AF67" s="105"/>
      <c r="AG67" s="105"/>
      <c r="AH67" s="105"/>
      <c r="AI67" s="105"/>
      <c r="AJ67" s="105"/>
      <c r="AK67" s="105"/>
      <c r="AL67" s="105"/>
      <c r="AM67" s="105"/>
      <c r="AN67" s="105"/>
      <c r="AO67" s="627" t="s">
        <v>103</v>
      </c>
      <c r="AP67" s="627"/>
      <c r="AQ67" s="627"/>
      <c r="AR67" s="105"/>
      <c r="AS67" s="105"/>
      <c r="AT67" s="105"/>
      <c r="AU67" s="105"/>
      <c r="AV67" s="105"/>
      <c r="AW67" s="105"/>
      <c r="AX67" s="105"/>
      <c r="AY67" s="105"/>
      <c r="AZ67" s="105"/>
      <c r="BA67" s="105"/>
      <c r="BB67" s="106"/>
      <c r="BD67" s="100"/>
      <c r="BE67" s="96"/>
    </row>
    <row r="68" spans="2:57" ht="16.5" customHeight="1">
      <c r="B68" s="97"/>
      <c r="C68" s="623" t="s">
        <v>42</v>
      </c>
      <c r="D68" s="618"/>
      <c r="E68" s="618" t="s">
        <v>108</v>
      </c>
      <c r="F68" s="618"/>
      <c r="G68" s="618" t="s">
        <v>106</v>
      </c>
      <c r="H68" s="619"/>
      <c r="I68" s="620" t="s">
        <v>42</v>
      </c>
      <c r="J68" s="618"/>
      <c r="K68" s="618" t="s">
        <v>108</v>
      </c>
      <c r="L68" s="618"/>
      <c r="M68" s="618" t="s">
        <v>106</v>
      </c>
      <c r="N68" s="619"/>
      <c r="O68" s="614" t="s">
        <v>107</v>
      </c>
      <c r="P68" s="617" t="s">
        <v>42</v>
      </c>
      <c r="Q68" s="618"/>
      <c r="R68" s="618" t="s">
        <v>108</v>
      </c>
      <c r="S68" s="618"/>
      <c r="T68" s="618" t="s">
        <v>106</v>
      </c>
      <c r="U68" s="619"/>
      <c r="V68" s="620" t="s">
        <v>42</v>
      </c>
      <c r="W68" s="618"/>
      <c r="X68" s="618" t="s">
        <v>108</v>
      </c>
      <c r="Y68" s="618"/>
      <c r="Z68" s="618" t="s">
        <v>106</v>
      </c>
      <c r="AA68" s="622"/>
      <c r="AB68" s="101"/>
      <c r="AC68" s="97"/>
      <c r="AD68" s="623" t="s">
        <v>42</v>
      </c>
      <c r="AE68" s="618"/>
      <c r="AF68" s="618" t="s">
        <v>108</v>
      </c>
      <c r="AG68" s="618"/>
      <c r="AH68" s="618" t="s">
        <v>106</v>
      </c>
      <c r="AI68" s="619"/>
      <c r="AJ68" s="620" t="s">
        <v>42</v>
      </c>
      <c r="AK68" s="618"/>
      <c r="AL68" s="618" t="s">
        <v>108</v>
      </c>
      <c r="AM68" s="618"/>
      <c r="AN68" s="618" t="s">
        <v>106</v>
      </c>
      <c r="AO68" s="619"/>
      <c r="AP68" s="614" t="s">
        <v>107</v>
      </c>
      <c r="AQ68" s="617" t="s">
        <v>42</v>
      </c>
      <c r="AR68" s="618"/>
      <c r="AS68" s="618" t="s">
        <v>108</v>
      </c>
      <c r="AT68" s="618"/>
      <c r="AU68" s="618" t="s">
        <v>106</v>
      </c>
      <c r="AV68" s="619"/>
      <c r="AW68" s="620" t="s">
        <v>42</v>
      </c>
      <c r="AX68" s="618"/>
      <c r="AY68" s="618" t="s">
        <v>108</v>
      </c>
      <c r="AZ68" s="618"/>
      <c r="BA68" s="618" t="s">
        <v>106</v>
      </c>
      <c r="BB68" s="622"/>
      <c r="BD68" s="100"/>
      <c r="BE68" s="96"/>
    </row>
    <row r="69" spans="2:57" ht="16.5" customHeight="1">
      <c r="B69" s="97"/>
      <c r="C69" s="611"/>
      <c r="D69" s="608"/>
      <c r="E69" s="608"/>
      <c r="F69" s="608"/>
      <c r="G69" s="608"/>
      <c r="H69" s="612"/>
      <c r="I69" s="613"/>
      <c r="J69" s="608"/>
      <c r="K69" s="608"/>
      <c r="L69" s="608"/>
      <c r="M69" s="608"/>
      <c r="N69" s="612"/>
      <c r="O69" s="615"/>
      <c r="P69" s="621"/>
      <c r="Q69" s="608"/>
      <c r="R69" s="608"/>
      <c r="S69" s="608"/>
      <c r="T69" s="608"/>
      <c r="U69" s="612"/>
      <c r="V69" s="613"/>
      <c r="W69" s="608"/>
      <c r="X69" s="608"/>
      <c r="Y69" s="608"/>
      <c r="Z69" s="608"/>
      <c r="AA69" s="609"/>
      <c r="AB69" s="101"/>
      <c r="AC69" s="97"/>
      <c r="AD69" s="611"/>
      <c r="AE69" s="608"/>
      <c r="AF69" s="608"/>
      <c r="AG69" s="608"/>
      <c r="AH69" s="608"/>
      <c r="AI69" s="612"/>
      <c r="AJ69" s="613"/>
      <c r="AK69" s="608"/>
      <c r="AL69" s="608"/>
      <c r="AM69" s="608"/>
      <c r="AN69" s="608"/>
      <c r="AO69" s="612"/>
      <c r="AP69" s="615"/>
      <c r="AQ69" s="621"/>
      <c r="AR69" s="608"/>
      <c r="AS69" s="608"/>
      <c r="AT69" s="608"/>
      <c r="AU69" s="608"/>
      <c r="AV69" s="612"/>
      <c r="AW69" s="613"/>
      <c r="AX69" s="608"/>
      <c r="AY69" s="608"/>
      <c r="AZ69" s="608"/>
      <c r="BA69" s="608"/>
      <c r="BB69" s="609"/>
      <c r="BD69" s="100"/>
      <c r="BE69" s="96"/>
    </row>
    <row r="70" spans="2:57" ht="16.5" customHeight="1">
      <c r="B70" s="97"/>
      <c r="C70" s="607"/>
      <c r="D70" s="603"/>
      <c r="E70" s="603"/>
      <c r="F70" s="603"/>
      <c r="G70" s="603"/>
      <c r="H70" s="604"/>
      <c r="I70" s="605"/>
      <c r="J70" s="603"/>
      <c r="K70" s="603"/>
      <c r="L70" s="603"/>
      <c r="M70" s="603"/>
      <c r="N70" s="604"/>
      <c r="O70" s="615"/>
      <c r="P70" s="610"/>
      <c r="Q70" s="603"/>
      <c r="R70" s="603"/>
      <c r="S70" s="603"/>
      <c r="T70" s="603"/>
      <c r="U70" s="604"/>
      <c r="V70" s="605"/>
      <c r="W70" s="603"/>
      <c r="X70" s="603"/>
      <c r="Y70" s="603"/>
      <c r="Z70" s="603"/>
      <c r="AA70" s="606"/>
      <c r="AB70" s="101"/>
      <c r="AC70" s="97"/>
      <c r="AD70" s="607"/>
      <c r="AE70" s="603"/>
      <c r="AF70" s="603"/>
      <c r="AG70" s="603"/>
      <c r="AH70" s="603"/>
      <c r="AI70" s="604"/>
      <c r="AJ70" s="605"/>
      <c r="AK70" s="603"/>
      <c r="AL70" s="603"/>
      <c r="AM70" s="603"/>
      <c r="AN70" s="603"/>
      <c r="AO70" s="604"/>
      <c r="AP70" s="615"/>
      <c r="AQ70" s="610"/>
      <c r="AR70" s="603"/>
      <c r="AS70" s="603"/>
      <c r="AT70" s="603"/>
      <c r="AU70" s="603"/>
      <c r="AV70" s="604"/>
      <c r="AW70" s="605"/>
      <c r="AX70" s="603"/>
      <c r="AY70" s="603"/>
      <c r="AZ70" s="603"/>
      <c r="BA70" s="603"/>
      <c r="BB70" s="606"/>
      <c r="BD70" s="100"/>
      <c r="BE70" s="96"/>
    </row>
    <row r="71" spans="2:57" ht="16.5" customHeight="1" thickBot="1">
      <c r="B71" s="97"/>
      <c r="C71" s="602"/>
      <c r="D71" s="598"/>
      <c r="E71" s="598"/>
      <c r="F71" s="598"/>
      <c r="G71" s="598"/>
      <c r="H71" s="599"/>
      <c r="I71" s="600"/>
      <c r="J71" s="598"/>
      <c r="K71" s="598"/>
      <c r="L71" s="598"/>
      <c r="M71" s="598"/>
      <c r="N71" s="599"/>
      <c r="O71" s="616"/>
      <c r="P71" s="597"/>
      <c r="Q71" s="598"/>
      <c r="R71" s="598"/>
      <c r="S71" s="598"/>
      <c r="T71" s="598"/>
      <c r="U71" s="599"/>
      <c r="V71" s="600"/>
      <c r="W71" s="598"/>
      <c r="X71" s="598"/>
      <c r="Y71" s="598"/>
      <c r="Z71" s="598"/>
      <c r="AA71" s="601"/>
      <c r="AB71" s="101"/>
      <c r="AC71" s="97"/>
      <c r="AD71" s="602"/>
      <c r="AE71" s="598"/>
      <c r="AF71" s="598"/>
      <c r="AG71" s="598"/>
      <c r="AH71" s="598"/>
      <c r="AI71" s="599"/>
      <c r="AJ71" s="600"/>
      <c r="AK71" s="598"/>
      <c r="AL71" s="598"/>
      <c r="AM71" s="598"/>
      <c r="AN71" s="598"/>
      <c r="AO71" s="599"/>
      <c r="AP71" s="616"/>
      <c r="AQ71" s="597"/>
      <c r="AR71" s="598"/>
      <c r="AS71" s="598"/>
      <c r="AT71" s="598"/>
      <c r="AU71" s="598"/>
      <c r="AV71" s="599"/>
      <c r="AW71" s="600"/>
      <c r="AX71" s="598"/>
      <c r="AY71" s="598"/>
      <c r="AZ71" s="598"/>
      <c r="BA71" s="598"/>
      <c r="BB71" s="601"/>
      <c r="BD71" s="100"/>
      <c r="BE71" s="96"/>
    </row>
    <row r="72" spans="2:57" ht="13.5" customHeight="1">
      <c r="B72" s="107"/>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108"/>
      <c r="AC72" s="107"/>
      <c r="AD72" s="596"/>
      <c r="AE72" s="596"/>
      <c r="AF72" s="596"/>
      <c r="AG72" s="596"/>
      <c r="AH72" s="596"/>
      <c r="AI72" s="596"/>
      <c r="AJ72" s="596"/>
      <c r="AK72" s="596"/>
      <c r="AL72" s="596"/>
      <c r="AM72" s="596"/>
      <c r="AN72" s="596"/>
      <c r="AO72" s="596"/>
      <c r="AP72" s="596"/>
      <c r="AQ72" s="596"/>
      <c r="AR72" s="596"/>
      <c r="AS72" s="596"/>
      <c r="AT72" s="596"/>
      <c r="AU72" s="596"/>
      <c r="AV72" s="596"/>
      <c r="AW72" s="596"/>
      <c r="AX72" s="596"/>
      <c r="AY72" s="596"/>
      <c r="AZ72" s="596"/>
      <c r="BA72" s="596"/>
      <c r="BB72" s="596"/>
      <c r="BC72" s="109"/>
      <c r="BD72" s="110"/>
      <c r="BE72" s="96"/>
    </row>
    <row r="73" spans="2:57">
      <c r="B73" s="95"/>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5"/>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5"/>
      <c r="BE73" s="96"/>
    </row>
  </sheetData>
  <mergeCells count="896">
    <mergeCell ref="C5:K5"/>
    <mergeCell ref="L5:O5"/>
    <mergeCell ref="P5:AA5"/>
    <mergeCell ref="AD5:AL5"/>
    <mergeCell ref="AM5:AP5"/>
    <mergeCell ref="AQ5:BB5"/>
    <mergeCell ref="L3:AA3"/>
    <mergeCell ref="AM3:BB3"/>
    <mergeCell ref="C4:K4"/>
    <mergeCell ref="L4:O4"/>
    <mergeCell ref="P4:AA4"/>
    <mergeCell ref="AD4:AL4"/>
    <mergeCell ref="AM4:AP4"/>
    <mergeCell ref="AQ4:BB4"/>
    <mergeCell ref="AS6:AU6"/>
    <mergeCell ref="AV6:BB6"/>
    <mergeCell ref="C7:D7"/>
    <mergeCell ref="E7:I7"/>
    <mergeCell ref="J7:K7"/>
    <mergeCell ref="L7:O7"/>
    <mergeCell ref="P7:Q7"/>
    <mergeCell ref="R7:U7"/>
    <mergeCell ref="C6:F6"/>
    <mergeCell ref="G6:K6"/>
    <mergeCell ref="L6:Q6"/>
    <mergeCell ref="R6:T6"/>
    <mergeCell ref="U6:AA6"/>
    <mergeCell ref="AD6:AG6"/>
    <mergeCell ref="AQ7:AR7"/>
    <mergeCell ref="AS7:AV7"/>
    <mergeCell ref="AW7:AX7"/>
    <mergeCell ref="AY7:BB7"/>
    <mergeCell ref="AK7:AL7"/>
    <mergeCell ref="AM7:AP7"/>
    <mergeCell ref="Q8:W9"/>
    <mergeCell ref="X8:AA8"/>
    <mergeCell ref="AD8:AG8"/>
    <mergeCell ref="V7:W7"/>
    <mergeCell ref="X7:AA7"/>
    <mergeCell ref="AD7:AE7"/>
    <mergeCell ref="AF7:AJ7"/>
    <mergeCell ref="AH6:AL6"/>
    <mergeCell ref="AM6:AR6"/>
    <mergeCell ref="BA10:BB10"/>
    <mergeCell ref="AY9:AZ9"/>
    <mergeCell ref="BA9:BB9"/>
    <mergeCell ref="C10:D10"/>
    <mergeCell ref="E10:F10"/>
    <mergeCell ref="G10:L10"/>
    <mergeCell ref="N10:P10"/>
    <mergeCell ref="R10:W10"/>
    <mergeCell ref="X10:Y10"/>
    <mergeCell ref="Z10:AA10"/>
    <mergeCell ref="AD10:AE10"/>
    <mergeCell ref="AH8:AN9"/>
    <mergeCell ref="AO8:AQ9"/>
    <mergeCell ref="AR8:AX9"/>
    <mergeCell ref="AY8:BB8"/>
    <mergeCell ref="C9:D9"/>
    <mergeCell ref="E9:F9"/>
    <mergeCell ref="X9:Y9"/>
    <mergeCell ref="Z9:AA9"/>
    <mergeCell ref="AD9:AE9"/>
    <mergeCell ref="AF9:AG9"/>
    <mergeCell ref="C8:F8"/>
    <mergeCell ref="G8:M9"/>
    <mergeCell ref="N8:P9"/>
    <mergeCell ref="C13:D13"/>
    <mergeCell ref="E13:F13"/>
    <mergeCell ref="X13:Y13"/>
    <mergeCell ref="AF10:AG10"/>
    <mergeCell ref="AH10:AM10"/>
    <mergeCell ref="AO10:AQ10"/>
    <mergeCell ref="AS10:AX10"/>
    <mergeCell ref="AY10:AZ10"/>
    <mergeCell ref="AY11:AZ11"/>
    <mergeCell ref="BA11:BB11"/>
    <mergeCell ref="C12:D12"/>
    <mergeCell ref="E12:F12"/>
    <mergeCell ref="X12:Y12"/>
    <mergeCell ref="Z12:AA12"/>
    <mergeCell ref="AD12:AE12"/>
    <mergeCell ref="AF12:AG12"/>
    <mergeCell ref="AY12:AZ12"/>
    <mergeCell ref="BA12:BB12"/>
    <mergeCell ref="Z11:AA11"/>
    <mergeCell ref="AD11:AE11"/>
    <mergeCell ref="AF11:AG11"/>
    <mergeCell ref="AH11:AN13"/>
    <mergeCell ref="AO11:AQ13"/>
    <mergeCell ref="AR11:AX13"/>
    <mergeCell ref="Z13:AA13"/>
    <mergeCell ref="AD13:AE13"/>
    <mergeCell ref="AF13:AG13"/>
    <mergeCell ref="C11:D11"/>
    <mergeCell ref="E11:F11"/>
    <mergeCell ref="G11:M13"/>
    <mergeCell ref="N11:P13"/>
    <mergeCell ref="Q11:W13"/>
    <mergeCell ref="X11:Y11"/>
    <mergeCell ref="AO14:AQ16"/>
    <mergeCell ref="AR14:AX16"/>
    <mergeCell ref="AY14:AZ14"/>
    <mergeCell ref="BA14:BB14"/>
    <mergeCell ref="AY15:AZ15"/>
    <mergeCell ref="BA15:BB15"/>
    <mergeCell ref="AY16:AZ16"/>
    <mergeCell ref="BA16:BB16"/>
    <mergeCell ref="AY13:AZ13"/>
    <mergeCell ref="BA13:BB13"/>
    <mergeCell ref="AF16:AG16"/>
    <mergeCell ref="C15:D15"/>
    <mergeCell ref="E15:F15"/>
    <mergeCell ref="X15:Y15"/>
    <mergeCell ref="Z15:AA15"/>
    <mergeCell ref="AD15:AE15"/>
    <mergeCell ref="AF15:AG15"/>
    <mergeCell ref="AF14:AG14"/>
    <mergeCell ref="AH14:AN16"/>
    <mergeCell ref="C14:D14"/>
    <mergeCell ref="E14:F14"/>
    <mergeCell ref="G14:M16"/>
    <mergeCell ref="N14:P16"/>
    <mergeCell ref="Q14:W16"/>
    <mergeCell ref="X14:Y14"/>
    <mergeCell ref="Z14:AA14"/>
    <mergeCell ref="AD14:AE14"/>
    <mergeCell ref="X17:Y17"/>
    <mergeCell ref="C19:D19"/>
    <mergeCell ref="E19:F19"/>
    <mergeCell ref="X19:Y19"/>
    <mergeCell ref="C16:D16"/>
    <mergeCell ref="E16:F16"/>
    <mergeCell ref="X16:Y16"/>
    <mergeCell ref="Z16:AA16"/>
    <mergeCell ref="AD16:AE16"/>
    <mergeCell ref="AY17:AZ17"/>
    <mergeCell ref="BA17:BB17"/>
    <mergeCell ref="C18:D18"/>
    <mergeCell ref="E18:F18"/>
    <mergeCell ref="X18:Y18"/>
    <mergeCell ref="Z18:AA18"/>
    <mergeCell ref="AD18:AE18"/>
    <mergeCell ref="AF18:AG18"/>
    <mergeCell ref="AY18:AZ18"/>
    <mergeCell ref="BA18:BB18"/>
    <mergeCell ref="Z17:AA17"/>
    <mergeCell ref="AD17:AE17"/>
    <mergeCell ref="AF17:AG17"/>
    <mergeCell ref="AH17:AN19"/>
    <mergeCell ref="AO17:AQ19"/>
    <mergeCell ref="AR17:AX19"/>
    <mergeCell ref="Z19:AA19"/>
    <mergeCell ref="AD19:AE19"/>
    <mergeCell ref="AF19:AG19"/>
    <mergeCell ref="C17:D17"/>
    <mergeCell ref="E17:F17"/>
    <mergeCell ref="G17:M19"/>
    <mergeCell ref="N17:P19"/>
    <mergeCell ref="Q17:W19"/>
    <mergeCell ref="AY19:AZ19"/>
    <mergeCell ref="BA19:BB19"/>
    <mergeCell ref="C20:D20"/>
    <mergeCell ref="E20:F20"/>
    <mergeCell ref="G20:M22"/>
    <mergeCell ref="N20:P22"/>
    <mergeCell ref="Q20:W22"/>
    <mergeCell ref="X20:Y20"/>
    <mergeCell ref="Z20:AA20"/>
    <mergeCell ref="AD20:AE20"/>
    <mergeCell ref="AF20:AG20"/>
    <mergeCell ref="AH20:AN22"/>
    <mergeCell ref="AO20:AQ22"/>
    <mergeCell ref="AR20:AX22"/>
    <mergeCell ref="AY20:AZ20"/>
    <mergeCell ref="BA20:BB20"/>
    <mergeCell ref="AY21:AZ21"/>
    <mergeCell ref="BA21:BB21"/>
    <mergeCell ref="AY22:AZ22"/>
    <mergeCell ref="BA22:BB22"/>
    <mergeCell ref="Z22:AA22"/>
    <mergeCell ref="AD22:AE22"/>
    <mergeCell ref="AF22:AG22"/>
    <mergeCell ref="C21:D21"/>
    <mergeCell ref="E21:F21"/>
    <mergeCell ref="X21:Y21"/>
    <mergeCell ref="Z21:AA21"/>
    <mergeCell ref="AD21:AE21"/>
    <mergeCell ref="AF21:AG21"/>
    <mergeCell ref="C23:D23"/>
    <mergeCell ref="E23:F23"/>
    <mergeCell ref="G23:H23"/>
    <mergeCell ref="I23:J23"/>
    <mergeCell ref="K23:L23"/>
    <mergeCell ref="M23:N23"/>
    <mergeCell ref="C22:D22"/>
    <mergeCell ref="E22:F22"/>
    <mergeCell ref="X22:Y22"/>
    <mergeCell ref="AJ23:AK23"/>
    <mergeCell ref="AL23:AM23"/>
    <mergeCell ref="O23:O25"/>
    <mergeCell ref="P23:Q23"/>
    <mergeCell ref="R23:S23"/>
    <mergeCell ref="T23:U23"/>
    <mergeCell ref="V23:W23"/>
    <mergeCell ref="X23:Y23"/>
    <mergeCell ref="T24:U24"/>
    <mergeCell ref="V24:W24"/>
    <mergeCell ref="X24:Y24"/>
    <mergeCell ref="R25:S25"/>
    <mergeCell ref="AY23:AZ23"/>
    <mergeCell ref="BA23:BB23"/>
    <mergeCell ref="C24:D24"/>
    <mergeCell ref="E24:F24"/>
    <mergeCell ref="G24:H24"/>
    <mergeCell ref="I24:J24"/>
    <mergeCell ref="K24:L24"/>
    <mergeCell ref="M24:N24"/>
    <mergeCell ref="P24:Q24"/>
    <mergeCell ref="R24:S24"/>
    <mergeCell ref="AN23:AO23"/>
    <mergeCell ref="AP23:AP25"/>
    <mergeCell ref="AQ23:AR23"/>
    <mergeCell ref="AS23:AT23"/>
    <mergeCell ref="AU23:AV23"/>
    <mergeCell ref="AW23:AX23"/>
    <mergeCell ref="AN24:AO24"/>
    <mergeCell ref="AQ24:AR24"/>
    <mergeCell ref="AS24:AT24"/>
    <mergeCell ref="AU24:AV24"/>
    <mergeCell ref="Z23:AA23"/>
    <mergeCell ref="AD23:AE23"/>
    <mergeCell ref="AF23:AG23"/>
    <mergeCell ref="AH23:AI23"/>
    <mergeCell ref="AW24:AX24"/>
    <mergeCell ref="AY24:AZ24"/>
    <mergeCell ref="BA24:BB24"/>
    <mergeCell ref="C25:D25"/>
    <mergeCell ref="E25:F25"/>
    <mergeCell ref="G25:H25"/>
    <mergeCell ref="I25:J25"/>
    <mergeCell ref="K25:L25"/>
    <mergeCell ref="M25:N25"/>
    <mergeCell ref="P25:Q25"/>
    <mergeCell ref="Z24:AA24"/>
    <mergeCell ref="AD24:AE24"/>
    <mergeCell ref="AF24:AG24"/>
    <mergeCell ref="AH24:AI24"/>
    <mergeCell ref="AJ24:AK24"/>
    <mergeCell ref="AL24:AM24"/>
    <mergeCell ref="BA25:BB25"/>
    <mergeCell ref="AD26:BB26"/>
    <mergeCell ref="AH25:AI25"/>
    <mergeCell ref="AJ25:AK25"/>
    <mergeCell ref="AL25:AM25"/>
    <mergeCell ref="AN25:AO25"/>
    <mergeCell ref="AQ25:AR25"/>
    <mergeCell ref="AS25:AT25"/>
    <mergeCell ref="T25:U25"/>
    <mergeCell ref="V25:W25"/>
    <mergeCell ref="X25:Y25"/>
    <mergeCell ref="Z25:AA25"/>
    <mergeCell ref="AD25:AE25"/>
    <mergeCell ref="AF25:AG25"/>
    <mergeCell ref="C27:D27"/>
    <mergeCell ref="E27:F27"/>
    <mergeCell ref="G27:H27"/>
    <mergeCell ref="I27:J27"/>
    <mergeCell ref="K27:L27"/>
    <mergeCell ref="M27:N27"/>
    <mergeCell ref="AU25:AV25"/>
    <mergeCell ref="AW25:AX25"/>
    <mergeCell ref="AY25:AZ25"/>
    <mergeCell ref="AJ27:AK27"/>
    <mergeCell ref="AL27:AM27"/>
    <mergeCell ref="O27:O29"/>
    <mergeCell ref="P27:Q27"/>
    <mergeCell ref="R27:S27"/>
    <mergeCell ref="T27:U27"/>
    <mergeCell ref="V27:W27"/>
    <mergeCell ref="X27:Y27"/>
    <mergeCell ref="T28:U28"/>
    <mergeCell ref="V28:W28"/>
    <mergeCell ref="X28:Y28"/>
    <mergeCell ref="R29:S29"/>
    <mergeCell ref="AY27:AZ27"/>
    <mergeCell ref="AY28:AZ28"/>
    <mergeCell ref="C26:AA26"/>
    <mergeCell ref="BA27:BB27"/>
    <mergeCell ref="C28:D28"/>
    <mergeCell ref="E28:F28"/>
    <mergeCell ref="G28:H28"/>
    <mergeCell ref="I28:J28"/>
    <mergeCell ref="K28:L28"/>
    <mergeCell ref="M28:N28"/>
    <mergeCell ref="P28:Q28"/>
    <mergeCell ref="R28:S28"/>
    <mergeCell ref="AN27:AO27"/>
    <mergeCell ref="AP27:AP29"/>
    <mergeCell ref="AQ27:AR27"/>
    <mergeCell ref="AS27:AT27"/>
    <mergeCell ref="AU27:AV27"/>
    <mergeCell ref="AW27:AX27"/>
    <mergeCell ref="AN28:AO28"/>
    <mergeCell ref="AQ28:AR28"/>
    <mergeCell ref="AS28:AT28"/>
    <mergeCell ref="AU28:AV28"/>
    <mergeCell ref="Z27:AA27"/>
    <mergeCell ref="AD27:AE27"/>
    <mergeCell ref="AF27:AG27"/>
    <mergeCell ref="AH27:AI27"/>
    <mergeCell ref="AW28:AX28"/>
    <mergeCell ref="BA28:BB28"/>
    <mergeCell ref="C29:D29"/>
    <mergeCell ref="E29:F29"/>
    <mergeCell ref="G29:H29"/>
    <mergeCell ref="I29:J29"/>
    <mergeCell ref="K29:L29"/>
    <mergeCell ref="M29:N29"/>
    <mergeCell ref="P29:Q29"/>
    <mergeCell ref="Z28:AA28"/>
    <mergeCell ref="AD28:AE28"/>
    <mergeCell ref="AF28:AG28"/>
    <mergeCell ref="AH28:AI28"/>
    <mergeCell ref="AJ28:AK28"/>
    <mergeCell ref="AL28:AM28"/>
    <mergeCell ref="AU29:AV29"/>
    <mergeCell ref="AW29:AX29"/>
    <mergeCell ref="AY29:AZ29"/>
    <mergeCell ref="BA29:BB29"/>
    <mergeCell ref="C30:AA30"/>
    <mergeCell ref="AD30:BB30"/>
    <mergeCell ref="AH29:AI29"/>
    <mergeCell ref="AJ29:AK29"/>
    <mergeCell ref="AL29:AM29"/>
    <mergeCell ref="AN29:AO29"/>
    <mergeCell ref="AQ29:AR29"/>
    <mergeCell ref="AS29:AT29"/>
    <mergeCell ref="T29:U29"/>
    <mergeCell ref="V29:W29"/>
    <mergeCell ref="X29:Y29"/>
    <mergeCell ref="Z29:AA29"/>
    <mergeCell ref="AD29:AE29"/>
    <mergeCell ref="AF29:AG29"/>
    <mergeCell ref="C31:AA31"/>
    <mergeCell ref="AD31:BB31"/>
    <mergeCell ref="N32:P32"/>
    <mergeCell ref="AO32:AQ32"/>
    <mergeCell ref="C33:D33"/>
    <mergeCell ref="E33:F33"/>
    <mergeCell ref="G33:H33"/>
    <mergeCell ref="I33:J33"/>
    <mergeCell ref="K33:L33"/>
    <mergeCell ref="M33:N33"/>
    <mergeCell ref="AJ33:AK33"/>
    <mergeCell ref="AL33:AM33"/>
    <mergeCell ref="O33:O36"/>
    <mergeCell ref="P33:Q33"/>
    <mergeCell ref="R33:S33"/>
    <mergeCell ref="T33:U33"/>
    <mergeCell ref="V33:W33"/>
    <mergeCell ref="X33:Y33"/>
    <mergeCell ref="T34:U34"/>
    <mergeCell ref="V34:W34"/>
    <mergeCell ref="X34:Y34"/>
    <mergeCell ref="R35:S35"/>
    <mergeCell ref="AY33:AZ33"/>
    <mergeCell ref="BA33:BB33"/>
    <mergeCell ref="C34:D34"/>
    <mergeCell ref="E34:F34"/>
    <mergeCell ref="G34:H34"/>
    <mergeCell ref="I34:J34"/>
    <mergeCell ref="K34:L34"/>
    <mergeCell ref="M34:N34"/>
    <mergeCell ref="P34:Q34"/>
    <mergeCell ref="R34:S34"/>
    <mergeCell ref="AN33:AO33"/>
    <mergeCell ref="Z33:AA33"/>
    <mergeCell ref="AD33:AE33"/>
    <mergeCell ref="AF33:AG33"/>
    <mergeCell ref="AH33:AI33"/>
    <mergeCell ref="AS33:AT33"/>
    <mergeCell ref="AU33:AV33"/>
    <mergeCell ref="AW33:AX33"/>
    <mergeCell ref="AN34:AO34"/>
    <mergeCell ref="AQ34:AR34"/>
    <mergeCell ref="AS34:AT34"/>
    <mergeCell ref="AU34:AV34"/>
    <mergeCell ref="AW34:AX34"/>
    <mergeCell ref="AQ36:AR36"/>
    <mergeCell ref="AS36:AT36"/>
    <mergeCell ref="AU36:AV36"/>
    <mergeCell ref="AW36:AX36"/>
    <mergeCell ref="AY34:AZ34"/>
    <mergeCell ref="BA34:BB34"/>
    <mergeCell ref="C35:D35"/>
    <mergeCell ref="E35:F35"/>
    <mergeCell ref="G35:H35"/>
    <mergeCell ref="I35:J35"/>
    <mergeCell ref="K35:L35"/>
    <mergeCell ref="M35:N35"/>
    <mergeCell ref="P35:Q35"/>
    <mergeCell ref="Z34:AA34"/>
    <mergeCell ref="AD34:AE34"/>
    <mergeCell ref="AF34:AG34"/>
    <mergeCell ref="AH34:AI34"/>
    <mergeCell ref="AJ34:AK34"/>
    <mergeCell ref="AL34:AM34"/>
    <mergeCell ref="BA35:BB35"/>
    <mergeCell ref="AN35:AO35"/>
    <mergeCell ref="AQ35:AR35"/>
    <mergeCell ref="AS35:AT35"/>
    <mergeCell ref="AU35:AV35"/>
    <mergeCell ref="AW35:AX35"/>
    <mergeCell ref="AY35:AZ35"/>
    <mergeCell ref="AP33:AP36"/>
    <mergeCell ref="AQ33:AR33"/>
    <mergeCell ref="C36:D36"/>
    <mergeCell ref="E36:F36"/>
    <mergeCell ref="G36:H36"/>
    <mergeCell ref="I36:J36"/>
    <mergeCell ref="K36:L36"/>
    <mergeCell ref="M36:N36"/>
    <mergeCell ref="AH35:AI35"/>
    <mergeCell ref="AJ35:AK35"/>
    <mergeCell ref="AL35:AM35"/>
    <mergeCell ref="T35:U35"/>
    <mergeCell ref="V35:W35"/>
    <mergeCell ref="X35:Y35"/>
    <mergeCell ref="Z35:AA35"/>
    <mergeCell ref="AD35:AE35"/>
    <mergeCell ref="AF35:AG35"/>
    <mergeCell ref="P36:Q36"/>
    <mergeCell ref="R36:S36"/>
    <mergeCell ref="T36:U36"/>
    <mergeCell ref="V36:W36"/>
    <mergeCell ref="X36:Y36"/>
    <mergeCell ref="Z36:AA36"/>
    <mergeCell ref="AY36:AZ36"/>
    <mergeCell ref="BA36:BB36"/>
    <mergeCell ref="AD36:AE36"/>
    <mergeCell ref="AF36:AG36"/>
    <mergeCell ref="AH36:AI36"/>
    <mergeCell ref="AJ36:AK36"/>
    <mergeCell ref="AL36:AM36"/>
    <mergeCell ref="AN36:AO36"/>
    <mergeCell ref="C40:K40"/>
    <mergeCell ref="L40:O40"/>
    <mergeCell ref="P40:AA40"/>
    <mergeCell ref="AD40:AL40"/>
    <mergeCell ref="AM40:AP40"/>
    <mergeCell ref="AQ40:BB40"/>
    <mergeCell ref="C37:AA37"/>
    <mergeCell ref="AD37:BB37"/>
    <mergeCell ref="L38:AA38"/>
    <mergeCell ref="AM38:BB38"/>
    <mergeCell ref="C39:K39"/>
    <mergeCell ref="L39:O39"/>
    <mergeCell ref="P39:AA39"/>
    <mergeCell ref="AD39:AL39"/>
    <mergeCell ref="AM39:AP39"/>
    <mergeCell ref="AQ39:BB39"/>
    <mergeCell ref="AS41:AU41"/>
    <mergeCell ref="AV41:BB41"/>
    <mergeCell ref="C42:D42"/>
    <mergeCell ref="E42:I42"/>
    <mergeCell ref="J42:K42"/>
    <mergeCell ref="L42:O42"/>
    <mergeCell ref="P42:Q42"/>
    <mergeCell ref="R42:U42"/>
    <mergeCell ref="C41:F41"/>
    <mergeCell ref="G41:K41"/>
    <mergeCell ref="L41:Q41"/>
    <mergeCell ref="R41:T41"/>
    <mergeCell ref="U41:AA41"/>
    <mergeCell ref="AD41:AG41"/>
    <mergeCell ref="AQ42:AR42"/>
    <mergeCell ref="AS42:AV42"/>
    <mergeCell ref="AW42:AX42"/>
    <mergeCell ref="AY42:BB42"/>
    <mergeCell ref="AK42:AL42"/>
    <mergeCell ref="AM42:AP42"/>
    <mergeCell ref="Q43:W44"/>
    <mergeCell ref="X43:AA43"/>
    <mergeCell ref="AD43:AG43"/>
    <mergeCell ref="V42:W42"/>
    <mergeCell ref="X42:AA42"/>
    <mergeCell ref="AD42:AE42"/>
    <mergeCell ref="AF42:AJ42"/>
    <mergeCell ref="AH41:AL41"/>
    <mergeCell ref="AM41:AR41"/>
    <mergeCell ref="BA45:BB45"/>
    <mergeCell ref="AY44:AZ44"/>
    <mergeCell ref="BA44:BB44"/>
    <mergeCell ref="C45:D45"/>
    <mergeCell ref="E45:F45"/>
    <mergeCell ref="G45:L45"/>
    <mergeCell ref="N45:P45"/>
    <mergeCell ref="R45:W45"/>
    <mergeCell ref="X45:Y45"/>
    <mergeCell ref="Z45:AA45"/>
    <mergeCell ref="AD45:AE45"/>
    <mergeCell ref="AH43:AN44"/>
    <mergeCell ref="AO43:AQ44"/>
    <mergeCell ref="AR43:AX44"/>
    <mergeCell ref="AY43:BB43"/>
    <mergeCell ref="C44:D44"/>
    <mergeCell ref="E44:F44"/>
    <mergeCell ref="X44:Y44"/>
    <mergeCell ref="Z44:AA44"/>
    <mergeCell ref="AD44:AE44"/>
    <mergeCell ref="AF44:AG44"/>
    <mergeCell ref="C43:F43"/>
    <mergeCell ref="G43:M44"/>
    <mergeCell ref="N43:P44"/>
    <mergeCell ref="C48:D48"/>
    <mergeCell ref="E48:F48"/>
    <mergeCell ref="X48:Y48"/>
    <mergeCell ref="AF45:AG45"/>
    <mergeCell ref="AH45:AM45"/>
    <mergeCell ref="AO45:AQ45"/>
    <mergeCell ref="AS45:AX45"/>
    <mergeCell ref="AY45:AZ45"/>
    <mergeCell ref="AY46:AZ46"/>
    <mergeCell ref="BA46:BB46"/>
    <mergeCell ref="C47:D47"/>
    <mergeCell ref="E47:F47"/>
    <mergeCell ref="X47:Y47"/>
    <mergeCell ref="Z47:AA47"/>
    <mergeCell ref="AD47:AE47"/>
    <mergeCell ref="AF47:AG47"/>
    <mergeCell ref="AY47:AZ47"/>
    <mergeCell ref="BA47:BB47"/>
    <mergeCell ref="Z46:AA46"/>
    <mergeCell ref="AD46:AE46"/>
    <mergeCell ref="AF46:AG46"/>
    <mergeCell ref="AH46:AN48"/>
    <mergeCell ref="AO46:AQ48"/>
    <mergeCell ref="AR46:AX48"/>
    <mergeCell ref="Z48:AA48"/>
    <mergeCell ref="AD48:AE48"/>
    <mergeCell ref="AF48:AG48"/>
    <mergeCell ref="C46:D46"/>
    <mergeCell ref="E46:F46"/>
    <mergeCell ref="G46:M48"/>
    <mergeCell ref="N46:P48"/>
    <mergeCell ref="Q46:W48"/>
    <mergeCell ref="X46:Y46"/>
    <mergeCell ref="AO49:AQ51"/>
    <mergeCell ref="AR49:AX51"/>
    <mergeCell ref="AY49:AZ49"/>
    <mergeCell ref="BA49:BB49"/>
    <mergeCell ref="AY50:AZ50"/>
    <mergeCell ref="BA50:BB50"/>
    <mergeCell ref="AY51:AZ51"/>
    <mergeCell ref="BA51:BB51"/>
    <mergeCell ref="AY48:AZ48"/>
    <mergeCell ref="BA48:BB48"/>
    <mergeCell ref="AF51:AG51"/>
    <mergeCell ref="C50:D50"/>
    <mergeCell ref="E50:F50"/>
    <mergeCell ref="X50:Y50"/>
    <mergeCell ref="Z50:AA50"/>
    <mergeCell ref="AD50:AE50"/>
    <mergeCell ref="AF50:AG50"/>
    <mergeCell ref="AF49:AG49"/>
    <mergeCell ref="AH49:AN51"/>
    <mergeCell ref="C49:D49"/>
    <mergeCell ref="E49:F49"/>
    <mergeCell ref="G49:M51"/>
    <mergeCell ref="N49:P51"/>
    <mergeCell ref="Q49:W51"/>
    <mergeCell ref="X49:Y49"/>
    <mergeCell ref="Z49:AA49"/>
    <mergeCell ref="AD49:AE49"/>
    <mergeCell ref="X52:Y52"/>
    <mergeCell ref="C54:D54"/>
    <mergeCell ref="E54:F54"/>
    <mergeCell ref="X54:Y54"/>
    <mergeCell ref="C51:D51"/>
    <mergeCell ref="E51:F51"/>
    <mergeCell ref="X51:Y51"/>
    <mergeCell ref="Z51:AA51"/>
    <mergeCell ref="AD51:AE51"/>
    <mergeCell ref="AY52:AZ52"/>
    <mergeCell ref="BA52:BB52"/>
    <mergeCell ref="C53:D53"/>
    <mergeCell ref="E53:F53"/>
    <mergeCell ref="X53:Y53"/>
    <mergeCell ref="Z53:AA53"/>
    <mergeCell ref="AD53:AE53"/>
    <mergeCell ref="AF53:AG53"/>
    <mergeCell ref="AY53:AZ53"/>
    <mergeCell ref="BA53:BB53"/>
    <mergeCell ref="Z52:AA52"/>
    <mergeCell ref="AD52:AE52"/>
    <mergeCell ref="AF52:AG52"/>
    <mergeCell ref="AH52:AN54"/>
    <mergeCell ref="AO52:AQ54"/>
    <mergeCell ref="AR52:AX54"/>
    <mergeCell ref="Z54:AA54"/>
    <mergeCell ref="AD54:AE54"/>
    <mergeCell ref="AF54:AG54"/>
    <mergeCell ref="C52:D52"/>
    <mergeCell ref="E52:F52"/>
    <mergeCell ref="G52:M54"/>
    <mergeCell ref="N52:P54"/>
    <mergeCell ref="Q52:W54"/>
    <mergeCell ref="AY54:AZ54"/>
    <mergeCell ref="BA54:BB54"/>
    <mergeCell ref="C55:D55"/>
    <mergeCell ref="E55:F55"/>
    <mergeCell ref="G55:M57"/>
    <mergeCell ref="N55:P57"/>
    <mergeCell ref="Q55:W57"/>
    <mergeCell ref="X55:Y55"/>
    <mergeCell ref="Z55:AA55"/>
    <mergeCell ref="AD55:AE55"/>
    <mergeCell ref="AF55:AG55"/>
    <mergeCell ref="AH55:AN57"/>
    <mergeCell ref="AO55:AQ57"/>
    <mergeCell ref="AR55:AX57"/>
    <mergeCell ref="AY55:AZ55"/>
    <mergeCell ref="BA55:BB55"/>
    <mergeCell ref="AY56:AZ56"/>
    <mergeCell ref="BA56:BB56"/>
    <mergeCell ref="AY57:AZ57"/>
    <mergeCell ref="BA57:BB57"/>
    <mergeCell ref="Z57:AA57"/>
    <mergeCell ref="AD57:AE57"/>
    <mergeCell ref="AF57:AG57"/>
    <mergeCell ref="C56:D56"/>
    <mergeCell ref="E56:F56"/>
    <mergeCell ref="X56:Y56"/>
    <mergeCell ref="Z56:AA56"/>
    <mergeCell ref="AD56:AE56"/>
    <mergeCell ref="AF56:AG56"/>
    <mergeCell ref="C58:D58"/>
    <mergeCell ref="E58:F58"/>
    <mergeCell ref="G58:H58"/>
    <mergeCell ref="I58:J58"/>
    <mergeCell ref="K58:L58"/>
    <mergeCell ref="M58:N58"/>
    <mergeCell ref="C57:D57"/>
    <mergeCell ref="E57:F57"/>
    <mergeCell ref="X57:Y57"/>
    <mergeCell ref="AJ58:AK58"/>
    <mergeCell ref="AL58:AM58"/>
    <mergeCell ref="O58:O60"/>
    <mergeCell ref="P58:Q58"/>
    <mergeCell ref="R58:S58"/>
    <mergeCell ref="T58:U58"/>
    <mergeCell ref="V58:W58"/>
    <mergeCell ref="X58:Y58"/>
    <mergeCell ref="T59:U59"/>
    <mergeCell ref="V59:W59"/>
    <mergeCell ref="X59:Y59"/>
    <mergeCell ref="R60:S60"/>
    <mergeCell ref="AY58:AZ58"/>
    <mergeCell ref="BA58:BB58"/>
    <mergeCell ref="C59:D59"/>
    <mergeCell ref="E59:F59"/>
    <mergeCell ref="G59:H59"/>
    <mergeCell ref="I59:J59"/>
    <mergeCell ref="K59:L59"/>
    <mergeCell ref="M59:N59"/>
    <mergeCell ref="P59:Q59"/>
    <mergeCell ref="R59:S59"/>
    <mergeCell ref="AN58:AO58"/>
    <mergeCell ref="AP58:AP60"/>
    <mergeCell ref="AQ58:AR58"/>
    <mergeCell ref="AS58:AT58"/>
    <mergeCell ref="AU58:AV58"/>
    <mergeCell ref="AW58:AX58"/>
    <mergeCell ref="AN59:AO59"/>
    <mergeCell ref="AQ59:AR59"/>
    <mergeCell ref="AS59:AT59"/>
    <mergeCell ref="AU59:AV59"/>
    <mergeCell ref="Z58:AA58"/>
    <mergeCell ref="AD58:AE58"/>
    <mergeCell ref="AF58:AG58"/>
    <mergeCell ref="AH58:AI58"/>
    <mergeCell ref="AW59:AX59"/>
    <mergeCell ref="AY59:AZ59"/>
    <mergeCell ref="BA59:BB59"/>
    <mergeCell ref="C60:D60"/>
    <mergeCell ref="E60:F60"/>
    <mergeCell ref="G60:H60"/>
    <mergeCell ref="I60:J60"/>
    <mergeCell ref="K60:L60"/>
    <mergeCell ref="M60:N60"/>
    <mergeCell ref="P60:Q60"/>
    <mergeCell ref="Z59:AA59"/>
    <mergeCell ref="AD59:AE59"/>
    <mergeCell ref="AF59:AG59"/>
    <mergeCell ref="AH59:AI59"/>
    <mergeCell ref="AJ59:AK59"/>
    <mergeCell ref="AL59:AM59"/>
    <mergeCell ref="BA60:BB60"/>
    <mergeCell ref="AD61:BB61"/>
    <mergeCell ref="AH60:AI60"/>
    <mergeCell ref="AJ60:AK60"/>
    <mergeCell ref="AL60:AM60"/>
    <mergeCell ref="AN60:AO60"/>
    <mergeCell ref="AQ60:AR60"/>
    <mergeCell ref="AS60:AT60"/>
    <mergeCell ref="T60:U60"/>
    <mergeCell ref="V60:W60"/>
    <mergeCell ref="X60:Y60"/>
    <mergeCell ref="Z60:AA60"/>
    <mergeCell ref="AD60:AE60"/>
    <mergeCell ref="AF60:AG60"/>
    <mergeCell ref="C62:D62"/>
    <mergeCell ref="E62:F62"/>
    <mergeCell ref="G62:H62"/>
    <mergeCell ref="I62:J62"/>
    <mergeCell ref="K62:L62"/>
    <mergeCell ref="M62:N62"/>
    <mergeCell ref="AU60:AV60"/>
    <mergeCell ref="AW60:AX60"/>
    <mergeCell ref="AY60:AZ60"/>
    <mergeCell ref="AJ62:AK62"/>
    <mergeCell ref="AL62:AM62"/>
    <mergeCell ref="O62:O64"/>
    <mergeCell ref="P62:Q62"/>
    <mergeCell ref="R62:S62"/>
    <mergeCell ref="T62:U62"/>
    <mergeCell ref="V62:W62"/>
    <mergeCell ref="X62:Y62"/>
    <mergeCell ref="T63:U63"/>
    <mergeCell ref="V63:W63"/>
    <mergeCell ref="X63:Y63"/>
    <mergeCell ref="R64:S64"/>
    <mergeCell ref="AY62:AZ62"/>
    <mergeCell ref="AY63:AZ63"/>
    <mergeCell ref="C61:AA61"/>
    <mergeCell ref="BA62:BB62"/>
    <mergeCell ref="C63:D63"/>
    <mergeCell ref="E63:F63"/>
    <mergeCell ref="G63:H63"/>
    <mergeCell ref="I63:J63"/>
    <mergeCell ref="K63:L63"/>
    <mergeCell ref="M63:N63"/>
    <mergeCell ref="P63:Q63"/>
    <mergeCell ref="R63:S63"/>
    <mergeCell ref="AN62:AO62"/>
    <mergeCell ref="AP62:AP64"/>
    <mergeCell ref="AQ62:AR62"/>
    <mergeCell ref="AS62:AT62"/>
    <mergeCell ref="AU62:AV62"/>
    <mergeCell ref="AW62:AX62"/>
    <mergeCell ref="AN63:AO63"/>
    <mergeCell ref="AQ63:AR63"/>
    <mergeCell ref="AS63:AT63"/>
    <mergeCell ref="AU63:AV63"/>
    <mergeCell ref="Z62:AA62"/>
    <mergeCell ref="AD62:AE62"/>
    <mergeCell ref="AF62:AG62"/>
    <mergeCell ref="AH62:AI62"/>
    <mergeCell ref="AW63:AX63"/>
    <mergeCell ref="BA63:BB63"/>
    <mergeCell ref="C64:D64"/>
    <mergeCell ref="E64:F64"/>
    <mergeCell ref="G64:H64"/>
    <mergeCell ref="I64:J64"/>
    <mergeCell ref="K64:L64"/>
    <mergeCell ref="M64:N64"/>
    <mergeCell ref="P64:Q64"/>
    <mergeCell ref="Z63:AA63"/>
    <mergeCell ref="AD63:AE63"/>
    <mergeCell ref="AF63:AG63"/>
    <mergeCell ref="AH63:AI63"/>
    <mergeCell ref="AJ63:AK63"/>
    <mergeCell ref="AL63:AM63"/>
    <mergeCell ref="AU64:AV64"/>
    <mergeCell ref="AW64:AX64"/>
    <mergeCell ref="AY64:AZ64"/>
    <mergeCell ref="BA64:BB64"/>
    <mergeCell ref="C65:AA65"/>
    <mergeCell ref="AD65:BB65"/>
    <mergeCell ref="AH64:AI64"/>
    <mergeCell ref="AJ64:AK64"/>
    <mergeCell ref="AL64:AM64"/>
    <mergeCell ref="AN64:AO64"/>
    <mergeCell ref="AQ64:AR64"/>
    <mergeCell ref="AS64:AT64"/>
    <mergeCell ref="T64:U64"/>
    <mergeCell ref="V64:W64"/>
    <mergeCell ref="X64:Y64"/>
    <mergeCell ref="Z64:AA64"/>
    <mergeCell ref="AD64:AE64"/>
    <mergeCell ref="AF64:AG64"/>
    <mergeCell ref="C66:AA66"/>
    <mergeCell ref="AD66:BB66"/>
    <mergeCell ref="N67:P67"/>
    <mergeCell ref="AO67:AQ67"/>
    <mergeCell ref="C68:D68"/>
    <mergeCell ref="E68:F68"/>
    <mergeCell ref="G68:H68"/>
    <mergeCell ref="I68:J68"/>
    <mergeCell ref="K68:L68"/>
    <mergeCell ref="M68:N68"/>
    <mergeCell ref="AJ68:AK68"/>
    <mergeCell ref="AL68:AM68"/>
    <mergeCell ref="O68:O71"/>
    <mergeCell ref="P68:Q68"/>
    <mergeCell ref="R68:S68"/>
    <mergeCell ref="T68:U68"/>
    <mergeCell ref="V68:W68"/>
    <mergeCell ref="X68:Y68"/>
    <mergeCell ref="T69:U69"/>
    <mergeCell ref="V69:W69"/>
    <mergeCell ref="X69:Y69"/>
    <mergeCell ref="R70:S70"/>
    <mergeCell ref="AY68:AZ68"/>
    <mergeCell ref="BA68:BB68"/>
    <mergeCell ref="AS68:AT68"/>
    <mergeCell ref="AU68:AV68"/>
    <mergeCell ref="AW68:AX68"/>
    <mergeCell ref="AN69:AO69"/>
    <mergeCell ref="AQ69:AR69"/>
    <mergeCell ref="AS69:AT69"/>
    <mergeCell ref="AU69:AV69"/>
    <mergeCell ref="AW69:AX69"/>
    <mergeCell ref="C69:D69"/>
    <mergeCell ref="E69:F69"/>
    <mergeCell ref="G69:H69"/>
    <mergeCell ref="I69:J69"/>
    <mergeCell ref="K69:L69"/>
    <mergeCell ref="M69:N69"/>
    <mergeCell ref="P69:Q69"/>
    <mergeCell ref="R69:S69"/>
    <mergeCell ref="AN68:AO68"/>
    <mergeCell ref="Z68:AA68"/>
    <mergeCell ref="AD68:AE68"/>
    <mergeCell ref="AF68:AG68"/>
    <mergeCell ref="AH68:AI68"/>
    <mergeCell ref="AY69:AZ69"/>
    <mergeCell ref="BA69:BB69"/>
    <mergeCell ref="C70:D70"/>
    <mergeCell ref="E70:F70"/>
    <mergeCell ref="G70:H70"/>
    <mergeCell ref="I70:J70"/>
    <mergeCell ref="K70:L70"/>
    <mergeCell ref="M70:N70"/>
    <mergeCell ref="P70:Q70"/>
    <mergeCell ref="Z69:AA69"/>
    <mergeCell ref="AD69:AE69"/>
    <mergeCell ref="AF69:AG69"/>
    <mergeCell ref="AH69:AI69"/>
    <mergeCell ref="AJ69:AK69"/>
    <mergeCell ref="AL69:AM69"/>
    <mergeCell ref="AU70:AV70"/>
    <mergeCell ref="AW70:AX70"/>
    <mergeCell ref="AY70:AZ70"/>
    <mergeCell ref="BA70:BB70"/>
    <mergeCell ref="AN70:AO70"/>
    <mergeCell ref="AQ70:AR70"/>
    <mergeCell ref="AS70:AT70"/>
    <mergeCell ref="AP68:AP71"/>
    <mergeCell ref="AQ68:AR68"/>
    <mergeCell ref="K71:L71"/>
    <mergeCell ref="M71:N71"/>
    <mergeCell ref="AH70:AI70"/>
    <mergeCell ref="AJ70:AK70"/>
    <mergeCell ref="AL70:AM70"/>
    <mergeCell ref="T70:U70"/>
    <mergeCell ref="V70:W70"/>
    <mergeCell ref="X70:Y70"/>
    <mergeCell ref="Z70:AA70"/>
    <mergeCell ref="AD70:AE70"/>
    <mergeCell ref="AF70:AG70"/>
    <mergeCell ref="C72:AA72"/>
    <mergeCell ref="AD72:BB72"/>
    <mergeCell ref="AQ71:AR71"/>
    <mergeCell ref="AS71:AT71"/>
    <mergeCell ref="AU71:AV71"/>
    <mergeCell ref="AW71:AX71"/>
    <mergeCell ref="AY71:AZ71"/>
    <mergeCell ref="BA71:BB71"/>
    <mergeCell ref="AD71:AE71"/>
    <mergeCell ref="AF71:AG71"/>
    <mergeCell ref="AH71:AI71"/>
    <mergeCell ref="AJ71:AK71"/>
    <mergeCell ref="AL71:AM71"/>
    <mergeCell ref="AN71:AO71"/>
    <mergeCell ref="P71:Q71"/>
    <mergeCell ref="R71:S71"/>
    <mergeCell ref="T71:U71"/>
    <mergeCell ref="V71:W71"/>
    <mergeCell ref="X71:Y71"/>
    <mergeCell ref="Z71:AA71"/>
    <mergeCell ref="C71:D71"/>
    <mergeCell ref="E71:F71"/>
    <mergeCell ref="G71:H71"/>
    <mergeCell ref="I71:J71"/>
  </mergeCells>
  <phoneticPr fontId="3"/>
  <pageMargins left="0.35433070866141736" right="0.19685039370078741" top="0.27559055118110237" bottom="0.19685039370078741" header="0.31496062992125984" footer="0.19685039370078741"/>
  <pageSetup paperSize="9" scale="74" orientation="portrait" r:id="rId1"/>
  <headerFooter alignWithMargins="0"/>
  <colBreaks count="1" manualBreakCount="1">
    <brk id="55" max="7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6"/>
  <sheetViews>
    <sheetView view="pageBreakPreview" zoomScaleNormal="70" zoomScaleSheetLayoutView="100" workbookViewId="0">
      <selection activeCell="T27" sqref="T27"/>
    </sheetView>
  </sheetViews>
  <sheetFormatPr defaultColWidth="2.625" defaultRowHeight="20.100000000000001" customHeight="1"/>
  <cols>
    <col min="1" max="1" width="2.125" style="1" customWidth="1"/>
    <col min="2" max="2" width="3.25" style="3" customWidth="1"/>
    <col min="3" max="3" width="2.125" style="1" customWidth="1"/>
    <col min="4" max="5" width="3.25" style="3" customWidth="1"/>
    <col min="6" max="6" width="3.25" style="1" customWidth="1"/>
    <col min="7" max="8" width="3.25" style="3" customWidth="1"/>
    <col min="9" max="9" width="3.25" style="1" customWidth="1"/>
    <col min="10" max="11" width="3.25" style="3" customWidth="1"/>
    <col min="12" max="12" width="3.25" style="1" customWidth="1"/>
    <col min="13" max="14" width="3.25" style="3" customWidth="1"/>
    <col min="15" max="15" width="3.25" style="1" customWidth="1"/>
    <col min="16" max="17" width="3.25" style="3" customWidth="1"/>
    <col min="18" max="18" width="3.25" style="1" customWidth="1"/>
    <col min="19" max="20" width="3.25" style="3" customWidth="1"/>
    <col min="21" max="21" width="3.25" style="1" customWidth="1"/>
    <col min="22" max="23" width="3.25" style="3" customWidth="1"/>
    <col min="24" max="24" width="3.25" style="1" customWidth="1"/>
    <col min="25" max="26" width="3.25" style="3" customWidth="1"/>
    <col min="27" max="27" width="3.25" style="1" customWidth="1"/>
    <col min="28" max="29" width="3.25" style="3" customWidth="1"/>
    <col min="30" max="30" width="3.25" style="1" customWidth="1"/>
    <col min="31" max="32" width="3.25" style="3" customWidth="1"/>
    <col min="33" max="33" width="3.25" style="1" customWidth="1"/>
    <col min="34" max="34" width="3.25" style="3" customWidth="1"/>
    <col min="35" max="44" width="2.625" style="1" customWidth="1"/>
    <col min="45" max="53" width="2.625" style="1"/>
    <col min="54" max="55" width="2.625" style="17"/>
    <col min="56" max="256" width="2.625" style="1"/>
    <col min="257" max="257" width="2.125" style="1" customWidth="1"/>
    <col min="258" max="258" width="3.25" style="1" customWidth="1"/>
    <col min="259" max="259" width="2.125" style="1" customWidth="1"/>
    <col min="260" max="290" width="3.25" style="1" customWidth="1"/>
    <col min="291" max="300" width="2.625" style="1" customWidth="1"/>
    <col min="301" max="512" width="2.625" style="1"/>
    <col min="513" max="513" width="2.125" style="1" customWidth="1"/>
    <col min="514" max="514" width="3.25" style="1" customWidth="1"/>
    <col min="515" max="515" width="2.125" style="1" customWidth="1"/>
    <col min="516" max="546" width="3.25" style="1" customWidth="1"/>
    <col min="547" max="556" width="2.625" style="1" customWidth="1"/>
    <col min="557" max="768" width="2.625" style="1"/>
    <col min="769" max="769" width="2.125" style="1" customWidth="1"/>
    <col min="770" max="770" width="3.25" style="1" customWidth="1"/>
    <col min="771" max="771" width="2.125" style="1" customWidth="1"/>
    <col min="772" max="802" width="3.25" style="1" customWidth="1"/>
    <col min="803" max="812" width="2.625" style="1" customWidth="1"/>
    <col min="813" max="1024" width="2.625" style="1"/>
    <col min="1025" max="1025" width="2.125" style="1" customWidth="1"/>
    <col min="1026" max="1026" width="3.25" style="1" customWidth="1"/>
    <col min="1027" max="1027" width="2.125" style="1" customWidth="1"/>
    <col min="1028" max="1058" width="3.25" style="1" customWidth="1"/>
    <col min="1059" max="1068" width="2.625" style="1" customWidth="1"/>
    <col min="1069" max="1280" width="2.625" style="1"/>
    <col min="1281" max="1281" width="2.125" style="1" customWidth="1"/>
    <col min="1282" max="1282" width="3.25" style="1" customWidth="1"/>
    <col min="1283" max="1283" width="2.125" style="1" customWidth="1"/>
    <col min="1284" max="1314" width="3.25" style="1" customWidth="1"/>
    <col min="1315" max="1324" width="2.625" style="1" customWidth="1"/>
    <col min="1325" max="1536" width="2.625" style="1"/>
    <col min="1537" max="1537" width="2.125" style="1" customWidth="1"/>
    <col min="1538" max="1538" width="3.25" style="1" customWidth="1"/>
    <col min="1539" max="1539" width="2.125" style="1" customWidth="1"/>
    <col min="1540" max="1570" width="3.25" style="1" customWidth="1"/>
    <col min="1571" max="1580" width="2.625" style="1" customWidth="1"/>
    <col min="1581" max="1792" width="2.625" style="1"/>
    <col min="1793" max="1793" width="2.125" style="1" customWidth="1"/>
    <col min="1794" max="1794" width="3.25" style="1" customWidth="1"/>
    <col min="1795" max="1795" width="2.125" style="1" customWidth="1"/>
    <col min="1796" max="1826" width="3.25" style="1" customWidth="1"/>
    <col min="1827" max="1836" width="2.625" style="1" customWidth="1"/>
    <col min="1837" max="2048" width="2.625" style="1"/>
    <col min="2049" max="2049" width="2.125" style="1" customWidth="1"/>
    <col min="2050" max="2050" width="3.25" style="1" customWidth="1"/>
    <col min="2051" max="2051" width="2.125" style="1" customWidth="1"/>
    <col min="2052" max="2082" width="3.25" style="1" customWidth="1"/>
    <col min="2083" max="2092" width="2.625" style="1" customWidth="1"/>
    <col min="2093" max="2304" width="2.625" style="1"/>
    <col min="2305" max="2305" width="2.125" style="1" customWidth="1"/>
    <col min="2306" max="2306" width="3.25" style="1" customWidth="1"/>
    <col min="2307" max="2307" width="2.125" style="1" customWidth="1"/>
    <col min="2308" max="2338" width="3.25" style="1" customWidth="1"/>
    <col min="2339" max="2348" width="2.625" style="1" customWidth="1"/>
    <col min="2349" max="2560" width="2.625" style="1"/>
    <col min="2561" max="2561" width="2.125" style="1" customWidth="1"/>
    <col min="2562" max="2562" width="3.25" style="1" customWidth="1"/>
    <col min="2563" max="2563" width="2.125" style="1" customWidth="1"/>
    <col min="2564" max="2594" width="3.25" style="1" customWidth="1"/>
    <col min="2595" max="2604" width="2.625" style="1" customWidth="1"/>
    <col min="2605" max="2816" width="2.625" style="1"/>
    <col min="2817" max="2817" width="2.125" style="1" customWidth="1"/>
    <col min="2818" max="2818" width="3.25" style="1" customWidth="1"/>
    <col min="2819" max="2819" width="2.125" style="1" customWidth="1"/>
    <col min="2820" max="2850" width="3.25" style="1" customWidth="1"/>
    <col min="2851" max="2860" width="2.625" style="1" customWidth="1"/>
    <col min="2861" max="3072" width="2.625" style="1"/>
    <col min="3073" max="3073" width="2.125" style="1" customWidth="1"/>
    <col min="3074" max="3074" width="3.25" style="1" customWidth="1"/>
    <col min="3075" max="3075" width="2.125" style="1" customWidth="1"/>
    <col min="3076" max="3106" width="3.25" style="1" customWidth="1"/>
    <col min="3107" max="3116" width="2.625" style="1" customWidth="1"/>
    <col min="3117" max="3328" width="2.625" style="1"/>
    <col min="3329" max="3329" width="2.125" style="1" customWidth="1"/>
    <col min="3330" max="3330" width="3.25" style="1" customWidth="1"/>
    <col min="3331" max="3331" width="2.125" style="1" customWidth="1"/>
    <col min="3332" max="3362" width="3.25" style="1" customWidth="1"/>
    <col min="3363" max="3372" width="2.625" style="1" customWidth="1"/>
    <col min="3373" max="3584" width="2.625" style="1"/>
    <col min="3585" max="3585" width="2.125" style="1" customWidth="1"/>
    <col min="3586" max="3586" width="3.25" style="1" customWidth="1"/>
    <col min="3587" max="3587" width="2.125" style="1" customWidth="1"/>
    <col min="3588" max="3618" width="3.25" style="1" customWidth="1"/>
    <col min="3619" max="3628" width="2.625" style="1" customWidth="1"/>
    <col min="3629" max="3840" width="2.625" style="1"/>
    <col min="3841" max="3841" width="2.125" style="1" customWidth="1"/>
    <col min="3842" max="3842" width="3.25" style="1" customWidth="1"/>
    <col min="3843" max="3843" width="2.125" style="1" customWidth="1"/>
    <col min="3844" max="3874" width="3.25" style="1" customWidth="1"/>
    <col min="3875" max="3884" width="2.625" style="1" customWidth="1"/>
    <col min="3885" max="4096" width="2.625" style="1"/>
    <col min="4097" max="4097" width="2.125" style="1" customWidth="1"/>
    <col min="4098" max="4098" width="3.25" style="1" customWidth="1"/>
    <col min="4099" max="4099" width="2.125" style="1" customWidth="1"/>
    <col min="4100" max="4130" width="3.25" style="1" customWidth="1"/>
    <col min="4131" max="4140" width="2.625" style="1" customWidth="1"/>
    <col min="4141" max="4352" width="2.625" style="1"/>
    <col min="4353" max="4353" width="2.125" style="1" customWidth="1"/>
    <col min="4354" max="4354" width="3.25" style="1" customWidth="1"/>
    <col min="4355" max="4355" width="2.125" style="1" customWidth="1"/>
    <col min="4356" max="4386" width="3.25" style="1" customWidth="1"/>
    <col min="4387" max="4396" width="2.625" style="1" customWidth="1"/>
    <col min="4397" max="4608" width="2.625" style="1"/>
    <col min="4609" max="4609" width="2.125" style="1" customWidth="1"/>
    <col min="4610" max="4610" width="3.25" style="1" customWidth="1"/>
    <col min="4611" max="4611" width="2.125" style="1" customWidth="1"/>
    <col min="4612" max="4642" width="3.25" style="1" customWidth="1"/>
    <col min="4643" max="4652" width="2.625" style="1" customWidth="1"/>
    <col min="4653" max="4864" width="2.625" style="1"/>
    <col min="4865" max="4865" width="2.125" style="1" customWidth="1"/>
    <col min="4866" max="4866" width="3.25" style="1" customWidth="1"/>
    <col min="4867" max="4867" width="2.125" style="1" customWidth="1"/>
    <col min="4868" max="4898" width="3.25" style="1" customWidth="1"/>
    <col min="4899" max="4908" width="2.625" style="1" customWidth="1"/>
    <col min="4909" max="5120" width="2.625" style="1"/>
    <col min="5121" max="5121" width="2.125" style="1" customWidth="1"/>
    <col min="5122" max="5122" width="3.25" style="1" customWidth="1"/>
    <col min="5123" max="5123" width="2.125" style="1" customWidth="1"/>
    <col min="5124" max="5154" width="3.25" style="1" customWidth="1"/>
    <col min="5155" max="5164" width="2.625" style="1" customWidth="1"/>
    <col min="5165" max="5376" width="2.625" style="1"/>
    <col min="5377" max="5377" width="2.125" style="1" customWidth="1"/>
    <col min="5378" max="5378" width="3.25" style="1" customWidth="1"/>
    <col min="5379" max="5379" width="2.125" style="1" customWidth="1"/>
    <col min="5380" max="5410" width="3.25" style="1" customWidth="1"/>
    <col min="5411" max="5420" width="2.625" style="1" customWidth="1"/>
    <col min="5421" max="5632" width="2.625" style="1"/>
    <col min="5633" max="5633" width="2.125" style="1" customWidth="1"/>
    <col min="5634" max="5634" width="3.25" style="1" customWidth="1"/>
    <col min="5635" max="5635" width="2.125" style="1" customWidth="1"/>
    <col min="5636" max="5666" width="3.25" style="1" customWidth="1"/>
    <col min="5667" max="5676" width="2.625" style="1" customWidth="1"/>
    <col min="5677" max="5888" width="2.625" style="1"/>
    <col min="5889" max="5889" width="2.125" style="1" customWidth="1"/>
    <col min="5890" max="5890" width="3.25" style="1" customWidth="1"/>
    <col min="5891" max="5891" width="2.125" style="1" customWidth="1"/>
    <col min="5892" max="5922" width="3.25" style="1" customWidth="1"/>
    <col min="5923" max="5932" width="2.625" style="1" customWidth="1"/>
    <col min="5933" max="6144" width="2.625" style="1"/>
    <col min="6145" max="6145" width="2.125" style="1" customWidth="1"/>
    <col min="6146" max="6146" width="3.25" style="1" customWidth="1"/>
    <col min="6147" max="6147" width="2.125" style="1" customWidth="1"/>
    <col min="6148" max="6178" width="3.25" style="1" customWidth="1"/>
    <col min="6179" max="6188" width="2.625" style="1" customWidth="1"/>
    <col min="6189" max="6400" width="2.625" style="1"/>
    <col min="6401" max="6401" width="2.125" style="1" customWidth="1"/>
    <col min="6402" max="6402" width="3.25" style="1" customWidth="1"/>
    <col min="6403" max="6403" width="2.125" style="1" customWidth="1"/>
    <col min="6404" max="6434" width="3.25" style="1" customWidth="1"/>
    <col min="6435" max="6444" width="2.625" style="1" customWidth="1"/>
    <col min="6445" max="6656" width="2.625" style="1"/>
    <col min="6657" max="6657" width="2.125" style="1" customWidth="1"/>
    <col min="6658" max="6658" width="3.25" style="1" customWidth="1"/>
    <col min="6659" max="6659" width="2.125" style="1" customWidth="1"/>
    <col min="6660" max="6690" width="3.25" style="1" customWidth="1"/>
    <col min="6691" max="6700" width="2.625" style="1" customWidth="1"/>
    <col min="6701" max="6912" width="2.625" style="1"/>
    <col min="6913" max="6913" width="2.125" style="1" customWidth="1"/>
    <col min="6914" max="6914" width="3.25" style="1" customWidth="1"/>
    <col min="6915" max="6915" width="2.125" style="1" customWidth="1"/>
    <col min="6916" max="6946" width="3.25" style="1" customWidth="1"/>
    <col min="6947" max="6956" width="2.625" style="1" customWidth="1"/>
    <col min="6957" max="7168" width="2.625" style="1"/>
    <col min="7169" max="7169" width="2.125" style="1" customWidth="1"/>
    <col min="7170" max="7170" width="3.25" style="1" customWidth="1"/>
    <col min="7171" max="7171" width="2.125" style="1" customWidth="1"/>
    <col min="7172" max="7202" width="3.25" style="1" customWidth="1"/>
    <col min="7203" max="7212" width="2.625" style="1" customWidth="1"/>
    <col min="7213" max="7424" width="2.625" style="1"/>
    <col min="7425" max="7425" width="2.125" style="1" customWidth="1"/>
    <col min="7426" max="7426" width="3.25" style="1" customWidth="1"/>
    <col min="7427" max="7427" width="2.125" style="1" customWidth="1"/>
    <col min="7428" max="7458" width="3.25" style="1" customWidth="1"/>
    <col min="7459" max="7468" width="2.625" style="1" customWidth="1"/>
    <col min="7469" max="7680" width="2.625" style="1"/>
    <col min="7681" max="7681" width="2.125" style="1" customWidth="1"/>
    <col min="7682" max="7682" width="3.25" style="1" customWidth="1"/>
    <col min="7683" max="7683" width="2.125" style="1" customWidth="1"/>
    <col min="7684" max="7714" width="3.25" style="1" customWidth="1"/>
    <col min="7715" max="7724" width="2.625" style="1" customWidth="1"/>
    <col min="7725" max="7936" width="2.625" style="1"/>
    <col min="7937" max="7937" width="2.125" style="1" customWidth="1"/>
    <col min="7938" max="7938" width="3.25" style="1" customWidth="1"/>
    <col min="7939" max="7939" width="2.125" style="1" customWidth="1"/>
    <col min="7940" max="7970" width="3.25" style="1" customWidth="1"/>
    <col min="7971" max="7980" width="2.625" style="1" customWidth="1"/>
    <col min="7981" max="8192" width="2.625" style="1"/>
    <col min="8193" max="8193" width="2.125" style="1" customWidth="1"/>
    <col min="8194" max="8194" width="3.25" style="1" customWidth="1"/>
    <col min="8195" max="8195" width="2.125" style="1" customWidth="1"/>
    <col min="8196" max="8226" width="3.25" style="1" customWidth="1"/>
    <col min="8227" max="8236" width="2.625" style="1" customWidth="1"/>
    <col min="8237" max="8448" width="2.625" style="1"/>
    <col min="8449" max="8449" width="2.125" style="1" customWidth="1"/>
    <col min="8450" max="8450" width="3.25" style="1" customWidth="1"/>
    <col min="8451" max="8451" width="2.125" style="1" customWidth="1"/>
    <col min="8452" max="8482" width="3.25" style="1" customWidth="1"/>
    <col min="8483" max="8492" width="2.625" style="1" customWidth="1"/>
    <col min="8493" max="8704" width="2.625" style="1"/>
    <col min="8705" max="8705" width="2.125" style="1" customWidth="1"/>
    <col min="8706" max="8706" width="3.25" style="1" customWidth="1"/>
    <col min="8707" max="8707" width="2.125" style="1" customWidth="1"/>
    <col min="8708" max="8738" width="3.25" style="1" customWidth="1"/>
    <col min="8739" max="8748" width="2.625" style="1" customWidth="1"/>
    <col min="8749" max="8960" width="2.625" style="1"/>
    <col min="8961" max="8961" width="2.125" style="1" customWidth="1"/>
    <col min="8962" max="8962" width="3.25" style="1" customWidth="1"/>
    <col min="8963" max="8963" width="2.125" style="1" customWidth="1"/>
    <col min="8964" max="8994" width="3.25" style="1" customWidth="1"/>
    <col min="8995" max="9004" width="2.625" style="1" customWidth="1"/>
    <col min="9005" max="9216" width="2.625" style="1"/>
    <col min="9217" max="9217" width="2.125" style="1" customWidth="1"/>
    <col min="9218" max="9218" width="3.25" style="1" customWidth="1"/>
    <col min="9219" max="9219" width="2.125" style="1" customWidth="1"/>
    <col min="9220" max="9250" width="3.25" style="1" customWidth="1"/>
    <col min="9251" max="9260" width="2.625" style="1" customWidth="1"/>
    <col min="9261" max="9472" width="2.625" style="1"/>
    <col min="9473" max="9473" width="2.125" style="1" customWidth="1"/>
    <col min="9474" max="9474" width="3.25" style="1" customWidth="1"/>
    <col min="9475" max="9475" width="2.125" style="1" customWidth="1"/>
    <col min="9476" max="9506" width="3.25" style="1" customWidth="1"/>
    <col min="9507" max="9516" width="2.625" style="1" customWidth="1"/>
    <col min="9517" max="9728" width="2.625" style="1"/>
    <col min="9729" max="9729" width="2.125" style="1" customWidth="1"/>
    <col min="9730" max="9730" width="3.25" style="1" customWidth="1"/>
    <col min="9731" max="9731" width="2.125" style="1" customWidth="1"/>
    <col min="9732" max="9762" width="3.25" style="1" customWidth="1"/>
    <col min="9763" max="9772" width="2.625" style="1" customWidth="1"/>
    <col min="9773" max="9984" width="2.625" style="1"/>
    <col min="9985" max="9985" width="2.125" style="1" customWidth="1"/>
    <col min="9986" max="9986" width="3.25" style="1" customWidth="1"/>
    <col min="9987" max="9987" width="2.125" style="1" customWidth="1"/>
    <col min="9988" max="10018" width="3.25" style="1" customWidth="1"/>
    <col min="10019" max="10028" width="2.625" style="1" customWidth="1"/>
    <col min="10029" max="10240" width="2.625" style="1"/>
    <col min="10241" max="10241" width="2.125" style="1" customWidth="1"/>
    <col min="10242" max="10242" width="3.25" style="1" customWidth="1"/>
    <col min="10243" max="10243" width="2.125" style="1" customWidth="1"/>
    <col min="10244" max="10274" width="3.25" style="1" customWidth="1"/>
    <col min="10275" max="10284" width="2.625" style="1" customWidth="1"/>
    <col min="10285" max="10496" width="2.625" style="1"/>
    <col min="10497" max="10497" width="2.125" style="1" customWidth="1"/>
    <col min="10498" max="10498" width="3.25" style="1" customWidth="1"/>
    <col min="10499" max="10499" width="2.125" style="1" customWidth="1"/>
    <col min="10500" max="10530" width="3.25" style="1" customWidth="1"/>
    <col min="10531" max="10540" width="2.625" style="1" customWidth="1"/>
    <col min="10541" max="10752" width="2.625" style="1"/>
    <col min="10753" max="10753" width="2.125" style="1" customWidth="1"/>
    <col min="10754" max="10754" width="3.25" style="1" customWidth="1"/>
    <col min="10755" max="10755" width="2.125" style="1" customWidth="1"/>
    <col min="10756" max="10786" width="3.25" style="1" customWidth="1"/>
    <col min="10787" max="10796" width="2.625" style="1" customWidth="1"/>
    <col min="10797" max="11008" width="2.625" style="1"/>
    <col min="11009" max="11009" width="2.125" style="1" customWidth="1"/>
    <col min="11010" max="11010" width="3.25" style="1" customWidth="1"/>
    <col min="11011" max="11011" width="2.125" style="1" customWidth="1"/>
    <col min="11012" max="11042" width="3.25" style="1" customWidth="1"/>
    <col min="11043" max="11052" width="2.625" style="1" customWidth="1"/>
    <col min="11053" max="11264" width="2.625" style="1"/>
    <col min="11265" max="11265" width="2.125" style="1" customWidth="1"/>
    <col min="11266" max="11266" width="3.25" style="1" customWidth="1"/>
    <col min="11267" max="11267" width="2.125" style="1" customWidth="1"/>
    <col min="11268" max="11298" width="3.25" style="1" customWidth="1"/>
    <col min="11299" max="11308" width="2.625" style="1" customWidth="1"/>
    <col min="11309" max="11520" width="2.625" style="1"/>
    <col min="11521" max="11521" width="2.125" style="1" customWidth="1"/>
    <col min="11522" max="11522" width="3.25" style="1" customWidth="1"/>
    <col min="11523" max="11523" width="2.125" style="1" customWidth="1"/>
    <col min="11524" max="11554" width="3.25" style="1" customWidth="1"/>
    <col min="11555" max="11564" width="2.625" style="1" customWidth="1"/>
    <col min="11565" max="11776" width="2.625" style="1"/>
    <col min="11777" max="11777" width="2.125" style="1" customWidth="1"/>
    <col min="11778" max="11778" width="3.25" style="1" customWidth="1"/>
    <col min="11779" max="11779" width="2.125" style="1" customWidth="1"/>
    <col min="11780" max="11810" width="3.25" style="1" customWidth="1"/>
    <col min="11811" max="11820" width="2.625" style="1" customWidth="1"/>
    <col min="11821" max="12032" width="2.625" style="1"/>
    <col min="12033" max="12033" width="2.125" style="1" customWidth="1"/>
    <col min="12034" max="12034" width="3.25" style="1" customWidth="1"/>
    <col min="12035" max="12035" width="2.125" style="1" customWidth="1"/>
    <col min="12036" max="12066" width="3.25" style="1" customWidth="1"/>
    <col min="12067" max="12076" width="2.625" style="1" customWidth="1"/>
    <col min="12077" max="12288" width="2.625" style="1"/>
    <col min="12289" max="12289" width="2.125" style="1" customWidth="1"/>
    <col min="12290" max="12290" width="3.25" style="1" customWidth="1"/>
    <col min="12291" max="12291" width="2.125" style="1" customWidth="1"/>
    <col min="12292" max="12322" width="3.25" style="1" customWidth="1"/>
    <col min="12323" max="12332" width="2.625" style="1" customWidth="1"/>
    <col min="12333" max="12544" width="2.625" style="1"/>
    <col min="12545" max="12545" width="2.125" style="1" customWidth="1"/>
    <col min="12546" max="12546" width="3.25" style="1" customWidth="1"/>
    <col min="12547" max="12547" width="2.125" style="1" customWidth="1"/>
    <col min="12548" max="12578" width="3.25" style="1" customWidth="1"/>
    <col min="12579" max="12588" width="2.625" style="1" customWidth="1"/>
    <col min="12589" max="12800" width="2.625" style="1"/>
    <col min="12801" max="12801" width="2.125" style="1" customWidth="1"/>
    <col min="12802" max="12802" width="3.25" style="1" customWidth="1"/>
    <col min="12803" max="12803" width="2.125" style="1" customWidth="1"/>
    <col min="12804" max="12834" width="3.25" style="1" customWidth="1"/>
    <col min="12835" max="12844" width="2.625" style="1" customWidth="1"/>
    <col min="12845" max="13056" width="2.625" style="1"/>
    <col min="13057" max="13057" width="2.125" style="1" customWidth="1"/>
    <col min="13058" max="13058" width="3.25" style="1" customWidth="1"/>
    <col min="13059" max="13059" width="2.125" style="1" customWidth="1"/>
    <col min="13060" max="13090" width="3.25" style="1" customWidth="1"/>
    <col min="13091" max="13100" width="2.625" style="1" customWidth="1"/>
    <col min="13101" max="13312" width="2.625" style="1"/>
    <col min="13313" max="13313" width="2.125" style="1" customWidth="1"/>
    <col min="13314" max="13314" width="3.25" style="1" customWidth="1"/>
    <col min="13315" max="13315" width="2.125" style="1" customWidth="1"/>
    <col min="13316" max="13346" width="3.25" style="1" customWidth="1"/>
    <col min="13347" max="13356" width="2.625" style="1" customWidth="1"/>
    <col min="13357" max="13568" width="2.625" style="1"/>
    <col min="13569" max="13569" width="2.125" style="1" customWidth="1"/>
    <col min="13570" max="13570" width="3.25" style="1" customWidth="1"/>
    <col min="13571" max="13571" width="2.125" style="1" customWidth="1"/>
    <col min="13572" max="13602" width="3.25" style="1" customWidth="1"/>
    <col min="13603" max="13612" width="2.625" style="1" customWidth="1"/>
    <col min="13613" max="13824" width="2.625" style="1"/>
    <col min="13825" max="13825" width="2.125" style="1" customWidth="1"/>
    <col min="13826" max="13826" width="3.25" style="1" customWidth="1"/>
    <col min="13827" max="13827" width="2.125" style="1" customWidth="1"/>
    <col min="13828" max="13858" width="3.25" style="1" customWidth="1"/>
    <col min="13859" max="13868" width="2.625" style="1" customWidth="1"/>
    <col min="13869" max="14080" width="2.625" style="1"/>
    <col min="14081" max="14081" width="2.125" style="1" customWidth="1"/>
    <col min="14082" max="14082" width="3.25" style="1" customWidth="1"/>
    <col min="14083" max="14083" width="2.125" style="1" customWidth="1"/>
    <col min="14084" max="14114" width="3.25" style="1" customWidth="1"/>
    <col min="14115" max="14124" width="2.625" style="1" customWidth="1"/>
    <col min="14125" max="14336" width="2.625" style="1"/>
    <col min="14337" max="14337" width="2.125" style="1" customWidth="1"/>
    <col min="14338" max="14338" width="3.25" style="1" customWidth="1"/>
    <col min="14339" max="14339" width="2.125" style="1" customWidth="1"/>
    <col min="14340" max="14370" width="3.25" style="1" customWidth="1"/>
    <col min="14371" max="14380" width="2.625" style="1" customWidth="1"/>
    <col min="14381" max="14592" width="2.625" style="1"/>
    <col min="14593" max="14593" width="2.125" style="1" customWidth="1"/>
    <col min="14594" max="14594" width="3.25" style="1" customWidth="1"/>
    <col min="14595" max="14595" width="2.125" style="1" customWidth="1"/>
    <col min="14596" max="14626" width="3.25" style="1" customWidth="1"/>
    <col min="14627" max="14636" width="2.625" style="1" customWidth="1"/>
    <col min="14637" max="14848" width="2.625" style="1"/>
    <col min="14849" max="14849" width="2.125" style="1" customWidth="1"/>
    <col min="14850" max="14850" width="3.25" style="1" customWidth="1"/>
    <col min="14851" max="14851" width="2.125" style="1" customWidth="1"/>
    <col min="14852" max="14882" width="3.25" style="1" customWidth="1"/>
    <col min="14883" max="14892" width="2.625" style="1" customWidth="1"/>
    <col min="14893" max="15104" width="2.625" style="1"/>
    <col min="15105" max="15105" width="2.125" style="1" customWidth="1"/>
    <col min="15106" max="15106" width="3.25" style="1" customWidth="1"/>
    <col min="15107" max="15107" width="2.125" style="1" customWidth="1"/>
    <col min="15108" max="15138" width="3.25" style="1" customWidth="1"/>
    <col min="15139" max="15148" width="2.625" style="1" customWidth="1"/>
    <col min="15149" max="15360" width="2.625" style="1"/>
    <col min="15361" max="15361" width="2.125" style="1" customWidth="1"/>
    <col min="15362" max="15362" width="3.25" style="1" customWidth="1"/>
    <col min="15363" max="15363" width="2.125" style="1" customWidth="1"/>
    <col min="15364" max="15394" width="3.25" style="1" customWidth="1"/>
    <col min="15395" max="15404" width="2.625" style="1" customWidth="1"/>
    <col min="15405" max="15616" width="2.625" style="1"/>
    <col min="15617" max="15617" width="2.125" style="1" customWidth="1"/>
    <col min="15618" max="15618" width="3.25" style="1" customWidth="1"/>
    <col min="15619" max="15619" width="2.125" style="1" customWidth="1"/>
    <col min="15620" max="15650" width="3.25" style="1" customWidth="1"/>
    <col min="15651" max="15660" width="2.625" style="1" customWidth="1"/>
    <col min="15661" max="15872" width="2.625" style="1"/>
    <col min="15873" max="15873" width="2.125" style="1" customWidth="1"/>
    <col min="15874" max="15874" width="3.25" style="1" customWidth="1"/>
    <col min="15875" max="15875" width="2.125" style="1" customWidth="1"/>
    <col min="15876" max="15906" width="3.25" style="1" customWidth="1"/>
    <col min="15907" max="15916" width="2.625" style="1" customWidth="1"/>
    <col min="15917" max="16128" width="2.625" style="1"/>
    <col min="16129" max="16129" width="2.125" style="1" customWidth="1"/>
    <col min="16130" max="16130" width="3.25" style="1" customWidth="1"/>
    <col min="16131" max="16131" width="2.125" style="1" customWidth="1"/>
    <col min="16132" max="16162" width="3.25" style="1" customWidth="1"/>
    <col min="16163" max="16172" width="2.625" style="1" customWidth="1"/>
    <col min="16173" max="16384" width="2.625" style="1"/>
  </cols>
  <sheetData>
    <row r="1" spans="1:58" ht="20.100000000000001" customHeight="1">
      <c r="A1" s="228" t="s">
        <v>26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row>
    <row r="2" spans="1:58" ht="20.100000000000001"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row>
    <row r="3" spans="1:58" ht="20.100000000000001"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row>
    <row r="4" spans="1:58" ht="20.100000000000001" customHeight="1" thickBot="1">
      <c r="A4" s="2" t="s">
        <v>0</v>
      </c>
      <c r="AR4" s="18" t="s">
        <v>11</v>
      </c>
    </row>
    <row r="5" spans="1:58" ht="20.100000000000001" customHeight="1">
      <c r="A5" s="330" t="s">
        <v>23</v>
      </c>
      <c r="B5" s="230"/>
      <c r="C5" s="230"/>
      <c r="D5" s="231"/>
      <c r="E5" s="237" t="str">
        <f>A7</f>
        <v>敦賀ＦＵＴ</v>
      </c>
      <c r="F5" s="237"/>
      <c r="G5" s="243"/>
      <c r="H5" s="237" t="str">
        <f>A9</f>
        <v>大虫ＦＣ</v>
      </c>
      <c r="I5" s="237"/>
      <c r="J5" s="243"/>
      <c r="K5" s="237" t="str">
        <f>A11</f>
        <v>武生ＦＣ</v>
      </c>
      <c r="L5" s="237"/>
      <c r="M5" s="243"/>
      <c r="N5" s="237" t="str">
        <f>A13</f>
        <v>立待ＦＣ</v>
      </c>
      <c r="O5" s="237"/>
      <c r="P5" s="243"/>
      <c r="Q5" s="237" t="str">
        <f>A15</f>
        <v>吉川ＦＣ</v>
      </c>
      <c r="R5" s="237"/>
      <c r="S5" s="243"/>
      <c r="T5" s="237" t="str">
        <f>A17</f>
        <v>神明鳥羽</v>
      </c>
      <c r="U5" s="237"/>
      <c r="V5" s="243"/>
      <c r="W5" s="237" t="str">
        <f>A19</f>
        <v>明新ＪＦＣ</v>
      </c>
      <c r="X5" s="237"/>
      <c r="Y5" s="243"/>
      <c r="Z5" s="237" t="str">
        <f>A21</f>
        <v>高椋ＳＳＳ</v>
      </c>
      <c r="AA5" s="237"/>
      <c r="AB5" s="243"/>
      <c r="AC5" s="237" t="str">
        <f>A23</f>
        <v>ＫＦＣ国高</v>
      </c>
      <c r="AD5" s="237"/>
      <c r="AE5" s="243"/>
      <c r="AF5" s="237" t="str">
        <f>A25</f>
        <v>フェンテ奥越</v>
      </c>
      <c r="AG5" s="237"/>
      <c r="AH5" s="326"/>
      <c r="AI5" s="316" t="s">
        <v>12</v>
      </c>
      <c r="AJ5" s="317"/>
      <c r="AK5" s="320" t="s">
        <v>13</v>
      </c>
      <c r="AL5" s="317"/>
      <c r="AM5" s="320" t="s">
        <v>14</v>
      </c>
      <c r="AN5" s="317"/>
      <c r="AO5" s="320" t="s">
        <v>15</v>
      </c>
      <c r="AP5" s="328"/>
      <c r="AQ5" s="331" t="s">
        <v>16</v>
      </c>
      <c r="AR5" s="322"/>
      <c r="AS5" s="316" t="s">
        <v>17</v>
      </c>
      <c r="AT5" s="317"/>
      <c r="AU5" s="320" t="s">
        <v>18</v>
      </c>
      <c r="AV5" s="317"/>
      <c r="AW5" s="320" t="s">
        <v>19</v>
      </c>
      <c r="AX5" s="317"/>
      <c r="AY5" s="320" t="s">
        <v>20</v>
      </c>
      <c r="AZ5" s="322"/>
      <c r="BA5" s="316" t="s">
        <v>21</v>
      </c>
      <c r="BB5" s="324"/>
      <c r="BC5" s="324"/>
      <c r="BD5" s="324"/>
      <c r="BE5" s="324"/>
      <c r="BF5" s="322"/>
    </row>
    <row r="6" spans="1:58" ht="20.100000000000001" customHeight="1" thickBot="1">
      <c r="A6" s="232"/>
      <c r="B6" s="233"/>
      <c r="C6" s="233"/>
      <c r="D6" s="234"/>
      <c r="E6" s="238"/>
      <c r="F6" s="238"/>
      <c r="G6" s="244"/>
      <c r="H6" s="238"/>
      <c r="I6" s="238"/>
      <c r="J6" s="244"/>
      <c r="K6" s="238"/>
      <c r="L6" s="238"/>
      <c r="M6" s="244"/>
      <c r="N6" s="238"/>
      <c r="O6" s="238"/>
      <c r="P6" s="244"/>
      <c r="Q6" s="238"/>
      <c r="R6" s="238"/>
      <c r="S6" s="244"/>
      <c r="T6" s="238"/>
      <c r="U6" s="238"/>
      <c r="V6" s="244"/>
      <c r="W6" s="238"/>
      <c r="X6" s="238"/>
      <c r="Y6" s="244"/>
      <c r="Z6" s="238"/>
      <c r="AA6" s="238"/>
      <c r="AB6" s="244"/>
      <c r="AC6" s="238"/>
      <c r="AD6" s="238"/>
      <c r="AE6" s="244"/>
      <c r="AF6" s="238"/>
      <c r="AG6" s="238"/>
      <c r="AH6" s="327"/>
      <c r="AI6" s="318"/>
      <c r="AJ6" s="319"/>
      <c r="AK6" s="321"/>
      <c r="AL6" s="319"/>
      <c r="AM6" s="321"/>
      <c r="AN6" s="319"/>
      <c r="AO6" s="321"/>
      <c r="AP6" s="329"/>
      <c r="AQ6" s="332"/>
      <c r="AR6" s="323"/>
      <c r="AS6" s="318"/>
      <c r="AT6" s="319"/>
      <c r="AU6" s="321"/>
      <c r="AV6" s="319"/>
      <c r="AW6" s="321"/>
      <c r="AX6" s="319"/>
      <c r="AY6" s="321"/>
      <c r="AZ6" s="323"/>
      <c r="BA6" s="318"/>
      <c r="BB6" s="325"/>
      <c r="BC6" s="325"/>
      <c r="BD6" s="325"/>
      <c r="BE6" s="325"/>
      <c r="BF6" s="323"/>
    </row>
    <row r="7" spans="1:58" ht="20.100000000000001" customHeight="1">
      <c r="A7" s="225" t="s">
        <v>1</v>
      </c>
      <c r="B7" s="226"/>
      <c r="C7" s="226"/>
      <c r="D7" s="227"/>
      <c r="E7" s="313"/>
      <c r="F7" s="313"/>
      <c r="G7" s="314"/>
      <c r="H7" s="19">
        <v>0</v>
      </c>
      <c r="I7" s="20" t="str">
        <f>IF(H7="","",IF(H7=J7,"△",IF(H7&gt;J7,"○","●")))</f>
        <v>●</v>
      </c>
      <c r="J7" s="21">
        <v>4</v>
      </c>
      <c r="K7" s="19">
        <v>1</v>
      </c>
      <c r="L7" s="20" t="str">
        <f>IF(K7="","",IF(K7=M7,"△",IF(K7&gt;M7,"○","●")))</f>
        <v>△</v>
      </c>
      <c r="M7" s="21">
        <v>1</v>
      </c>
      <c r="N7" s="19">
        <v>6</v>
      </c>
      <c r="O7" s="20" t="str">
        <f t="shared" ref="O7:O12" si="0">IF(N7="","",IF(N7=P7,"△",IF(N7&gt;P7,"○","●")))</f>
        <v>○</v>
      </c>
      <c r="P7" s="21">
        <v>1</v>
      </c>
      <c r="Q7" s="19">
        <v>3</v>
      </c>
      <c r="R7" s="20" t="str">
        <f t="shared" ref="R7:R14" si="1">IF(Q7="","",IF(Q7=S7,"△",IF(Q7&gt;S7,"○","●")))</f>
        <v>○</v>
      </c>
      <c r="S7" s="21">
        <v>0</v>
      </c>
      <c r="T7" s="19">
        <v>3</v>
      </c>
      <c r="U7" s="20" t="str">
        <f t="shared" ref="U7:U16" si="2">IF(T7="","",IF(T7=V7,"△",IF(T7&gt;V7,"○","●")))</f>
        <v>○</v>
      </c>
      <c r="V7" s="21">
        <v>1</v>
      </c>
      <c r="W7" s="22">
        <v>14</v>
      </c>
      <c r="X7" s="20" t="str">
        <f t="shared" ref="X7:X18" si="3">IF(W7="","",IF(W7=Y7,"△",IF(W7&gt;Y7,"○","●")))</f>
        <v>○</v>
      </c>
      <c r="Y7" s="23">
        <v>0</v>
      </c>
      <c r="Z7" s="22">
        <v>8</v>
      </c>
      <c r="AA7" s="20" t="str">
        <f t="shared" ref="AA7:AA20" si="4">IF(Z7="","",IF(Z7=AB7,"△",IF(Z7&gt;AB7,"○","●")))</f>
        <v>○</v>
      </c>
      <c r="AB7" s="23">
        <v>0</v>
      </c>
      <c r="AC7" s="22">
        <v>3</v>
      </c>
      <c r="AD7" s="20" t="str">
        <f t="shared" ref="AD7:AD22" si="5">IF(AC7="","",IF(AC7=AE7,"△",IF(AC7&gt;AE7,"○","●")))</f>
        <v>○</v>
      </c>
      <c r="AE7" s="23">
        <v>2</v>
      </c>
      <c r="AF7" s="22">
        <v>4</v>
      </c>
      <c r="AG7" s="20" t="str">
        <f t="shared" ref="AG7:AG24" si="6">IF(AF7="","",IF(AF7=AH7,"△",IF(AF7&gt;AH7,"○","●")))</f>
        <v>○</v>
      </c>
      <c r="AH7" s="6">
        <v>0</v>
      </c>
      <c r="AI7" s="306">
        <f>IF(AND(AS7="",AU7="",AW7=""),"",SUM(AS7*3+AU7*0+AW7*1))</f>
        <v>22</v>
      </c>
      <c r="AJ7" s="307"/>
      <c r="AK7" s="308">
        <f>IF(AND(E7="",H7="",K7="",N7="",Q7="",T7="",W7="",Z7="",AC7="",AF7="",E8="",H8="",K8="",N8="",Q8="",T8="",W8="",Z8="",AC8="",AF8=""),"",SUM(E7,H7,K7,N7,Q7,T7,W7,Z7,AC7,AF7,E8,H8,K8,N8,Q8,T8,W8,Z8,AC8,AF8))</f>
        <v>42</v>
      </c>
      <c r="AL7" s="307"/>
      <c r="AM7" s="308">
        <f>IF(AND(G7="",J7="",M7="",P7="",S7="",V7="",Y7="",AB7="",AE7="",AH7="",G8="",J8="",M8="",P8="",S8="",V8="",Y8="",AB8="",AE8="",AH8=""),"",SUM(G7,J7,M7,P7,S7,V7,Y7,AB7,AE7,AH7,G8,J8,M8,P8,S8,V8,Y8,AB8,AE8,AH8))</f>
        <v>9</v>
      </c>
      <c r="AN7" s="307"/>
      <c r="AO7" s="308">
        <f>IF(AND(AK7="",AM7=""),"",(AK7-AM7))</f>
        <v>33</v>
      </c>
      <c r="AP7" s="315"/>
      <c r="AQ7" s="711">
        <v>2</v>
      </c>
      <c r="AR7" s="712"/>
      <c r="AS7" s="306">
        <f>IF(AND(F7="",I7="",L7="",O7="",R7="",U7="",X7="",AA7="",AD7="",AG7="",F8="",I8="",L8="",O8="",R8="",U8="",X8="",AA8="",AD8="",AG8=""),"",COUNTIF(E7:AH8,"○"))</f>
        <v>7</v>
      </c>
      <c r="AT7" s="307"/>
      <c r="AU7" s="308">
        <f>IF(AND(F7="",I7="",L7="",O7="",R7="",U7="",X7="",AA7="",AD7="",AG7="",F8="",I8="",L8="",O8="",R8="",U8="",X8="",AA8="",AD8="",AG8=""),"",COUNTIF(E7:AH8,"●"))</f>
        <v>1</v>
      </c>
      <c r="AV7" s="307"/>
      <c r="AW7" s="308">
        <f>IF(AND(F7="",I7="",L7="",O7="",R7="",U7="",X7="",AA7="",AD7="",AG7="",F8="",I8="",L8="",O8="",R8="",U8="",X8="",AA8="",AD8="",AG8=""),"",COUNTIF(E7:AH8,"△"))</f>
        <v>1</v>
      </c>
      <c r="AX7" s="307"/>
      <c r="AY7" s="308">
        <f>IF(AND(F7="",I7="",L7="",O7="",R7="",U7="",X7="",AA7="",AD7="",AG7="",F8="",I8="",L8="",O8="",R8="",U8="",X8="",AA8="",AD8="",AG8=""),"",SUM(COUNTIF(E7:AH8,{"○","●","△"})))</f>
        <v>9</v>
      </c>
      <c r="AZ7" s="309"/>
      <c r="BA7" s="310"/>
      <c r="BB7" s="311"/>
      <c r="BC7" s="311"/>
      <c r="BD7" s="311"/>
      <c r="BE7" s="311"/>
      <c r="BF7" s="312"/>
    </row>
    <row r="8" spans="1:58" ht="20.100000000000001" customHeight="1">
      <c r="A8" s="220"/>
      <c r="B8" s="221"/>
      <c r="C8" s="221"/>
      <c r="D8" s="222"/>
      <c r="E8" s="300"/>
      <c r="F8" s="300"/>
      <c r="G8" s="301"/>
      <c r="H8" s="24"/>
      <c r="I8" s="25" t="str">
        <f>IF(H8="","",IF(H8=J8,"△",IF(H8&gt;J8,"○","●")))</f>
        <v/>
      </c>
      <c r="J8" s="26"/>
      <c r="K8" s="24"/>
      <c r="L8" s="25" t="str">
        <f>IF(K8="","",IF(K8=M8,"△",IF(K8&gt;M8,"○","●")))</f>
        <v/>
      </c>
      <c r="M8" s="26"/>
      <c r="N8" s="24"/>
      <c r="O8" s="25" t="str">
        <f t="shared" si="0"/>
        <v/>
      </c>
      <c r="P8" s="26"/>
      <c r="Q8" s="24"/>
      <c r="R8" s="25" t="str">
        <f t="shared" si="1"/>
        <v/>
      </c>
      <c r="S8" s="26"/>
      <c r="T8" s="24"/>
      <c r="U8" s="25" t="str">
        <f t="shared" si="2"/>
        <v/>
      </c>
      <c r="V8" s="26"/>
      <c r="W8" s="27"/>
      <c r="X8" s="25" t="str">
        <f t="shared" si="3"/>
        <v/>
      </c>
      <c r="Y8" s="28"/>
      <c r="Z8" s="27"/>
      <c r="AA8" s="25" t="str">
        <f t="shared" si="4"/>
        <v/>
      </c>
      <c r="AB8" s="28"/>
      <c r="AC8" s="27"/>
      <c r="AD8" s="25" t="str">
        <f t="shared" si="5"/>
        <v/>
      </c>
      <c r="AE8" s="28"/>
      <c r="AF8" s="27"/>
      <c r="AG8" s="25" t="str">
        <f t="shared" si="6"/>
        <v/>
      </c>
      <c r="AH8" s="7"/>
      <c r="AI8" s="292"/>
      <c r="AJ8" s="293"/>
      <c r="AK8" s="295"/>
      <c r="AL8" s="293"/>
      <c r="AM8" s="295"/>
      <c r="AN8" s="293"/>
      <c r="AO8" s="295"/>
      <c r="AP8" s="303"/>
      <c r="AQ8" s="709"/>
      <c r="AR8" s="710"/>
      <c r="AS8" s="292"/>
      <c r="AT8" s="293"/>
      <c r="AU8" s="295"/>
      <c r="AV8" s="293"/>
      <c r="AW8" s="295"/>
      <c r="AX8" s="293"/>
      <c r="AY8" s="295"/>
      <c r="AZ8" s="297"/>
      <c r="BA8" s="279"/>
      <c r="BB8" s="280"/>
      <c r="BC8" s="280"/>
      <c r="BD8" s="280"/>
      <c r="BE8" s="280"/>
      <c r="BF8" s="281"/>
    </row>
    <row r="9" spans="1:58" ht="20.100000000000001" customHeight="1">
      <c r="A9" s="196" t="s">
        <v>2</v>
      </c>
      <c r="B9" s="197"/>
      <c r="C9" s="197"/>
      <c r="D9" s="198"/>
      <c r="E9" s="29">
        <f>IF(J7="","",J7)</f>
        <v>4</v>
      </c>
      <c r="F9" s="30" t="str">
        <f t="shared" ref="F9:F26" si="7">IF(E9="","",IF(E9=G9,"△",IF(E9&gt;G9,"○","●")))</f>
        <v>○</v>
      </c>
      <c r="G9" s="31">
        <f>IF(H7="","",H7)</f>
        <v>0</v>
      </c>
      <c r="H9" s="298"/>
      <c r="I9" s="298"/>
      <c r="J9" s="299"/>
      <c r="K9" s="32">
        <v>0</v>
      </c>
      <c r="L9" s="30" t="str">
        <f>IF(K9="","",IF(K9=M9,"△",IF(K9&gt;M9,"○","●")))</f>
        <v>●</v>
      </c>
      <c r="M9" s="33">
        <v>1</v>
      </c>
      <c r="N9" s="32">
        <v>6</v>
      </c>
      <c r="O9" s="30" t="str">
        <f t="shared" si="0"/>
        <v>○</v>
      </c>
      <c r="P9" s="33">
        <v>0</v>
      </c>
      <c r="Q9" s="32">
        <v>6</v>
      </c>
      <c r="R9" s="30" t="str">
        <f t="shared" si="1"/>
        <v>○</v>
      </c>
      <c r="S9" s="33">
        <v>0</v>
      </c>
      <c r="T9" s="32">
        <v>1</v>
      </c>
      <c r="U9" s="30" t="str">
        <f t="shared" si="2"/>
        <v>○</v>
      </c>
      <c r="V9" s="33">
        <v>0</v>
      </c>
      <c r="W9" s="34">
        <v>15</v>
      </c>
      <c r="X9" s="30" t="str">
        <f t="shared" si="3"/>
        <v>○</v>
      </c>
      <c r="Y9" s="35">
        <v>0</v>
      </c>
      <c r="Z9" s="34">
        <v>14</v>
      </c>
      <c r="AA9" s="30" t="str">
        <f t="shared" si="4"/>
        <v>○</v>
      </c>
      <c r="AB9" s="35">
        <v>0</v>
      </c>
      <c r="AC9" s="34">
        <v>5</v>
      </c>
      <c r="AD9" s="30" t="str">
        <f t="shared" si="5"/>
        <v>○</v>
      </c>
      <c r="AE9" s="35">
        <v>1</v>
      </c>
      <c r="AF9" s="34">
        <v>14</v>
      </c>
      <c r="AG9" s="30" t="str">
        <f t="shared" si="6"/>
        <v>○</v>
      </c>
      <c r="AH9" s="10">
        <v>0</v>
      </c>
      <c r="AI9" s="290">
        <f>IF(AND(AS9="",AU9="",AW9=""),"",SUM(AS9*3+AU9*0+AW9*1))</f>
        <v>24</v>
      </c>
      <c r="AJ9" s="291"/>
      <c r="AK9" s="294">
        <f>IF(AND(E9="",H9="",K9="",N9="",Q9="",T9="",W9="",Z9="",AC9="",AF9="",E10="",H10="",K10="",N10="",Q10="",T10="",W10="",Z10="",AC10="",AF10=""),"",SUM(E9,H9,K9,N9,Q9,T9,W9,Z9,AC9,AF9,E10,H10,K10,N10,Q10,T10,W10,Z10,AC10,AF10))</f>
        <v>65</v>
      </c>
      <c r="AL9" s="291"/>
      <c r="AM9" s="294">
        <f>IF(AND(G9="",J9="",M9="",P9="",S9="",V9="",Y9="",AB9="",AE9="",AH9="",G10="",J10="",M10="",P10="",S10="",V10="",Y10="",AB10="",AE10="",AH10=""),"",SUM(G9,J9,M9,P9,S9,V9,Y9,AB9,AE9,AH9,G10,J10,M10,P10,S10,V10,Y10,AB10,AE10,AH10))</f>
        <v>2</v>
      </c>
      <c r="AN9" s="291"/>
      <c r="AO9" s="294">
        <f>IF(AND(AK9="",AM9=""),"",(AK9-AM9))</f>
        <v>63</v>
      </c>
      <c r="AP9" s="302"/>
      <c r="AQ9" s="707">
        <v>1</v>
      </c>
      <c r="AR9" s="708"/>
      <c r="AS9" s="290">
        <f>IF(AND(F9="",I9="",L9="",O9="",R9="",U9="",X9="",AA9="",AD9="",AG9="",F10="",I10="",L10="",O10="",R10="",U10="",X10="",AA10="",AD10="",AG10=""),"",COUNTIF(E9:AH10,"○"))</f>
        <v>8</v>
      </c>
      <c r="AT9" s="291"/>
      <c r="AU9" s="294">
        <f>IF(AND(F9="",I9="",L9="",O9="",R9="",U9="",X9="",AA9="",AD9="",AG9="",F10="",I10="",L10="",O10="",R10="",U10="",X10="",AA10="",AD10="",AG10=""),"",COUNTIF(E9:AH10,"●"))</f>
        <v>1</v>
      </c>
      <c r="AV9" s="291"/>
      <c r="AW9" s="294">
        <f>IF(AND(F9="",I9="",L9="",O9="",R9="",U9="",X9="",AA9="",AD9="",AG9="",F10="",I10="",L10="",O10="",R10="",U10="",X10="",AA10="",AD10="",AG10=""),"",COUNTIF(E9:AH10,"△"))</f>
        <v>0</v>
      </c>
      <c r="AX9" s="291"/>
      <c r="AY9" s="294">
        <f>IF(AND(F9="",I9="",L9="",O9="",R9="",U9="",X9="",AA9="",AD9="",AG9="",F10="",I10="",L10="",O10="",R10="",U10="",X10="",AA10="",AD10="",AG10=""),"",SUM(COUNTIF(E9:AH10,{"○","●","△"})))</f>
        <v>9</v>
      </c>
      <c r="AZ9" s="296"/>
      <c r="BA9" s="263"/>
      <c r="BB9" s="264"/>
      <c r="BC9" s="264"/>
      <c r="BD9" s="264"/>
      <c r="BE9" s="264"/>
      <c r="BF9" s="265"/>
    </row>
    <row r="10" spans="1:58" ht="20.100000000000001" customHeight="1">
      <c r="A10" s="220"/>
      <c r="B10" s="221"/>
      <c r="C10" s="221"/>
      <c r="D10" s="222"/>
      <c r="E10" s="36" t="str">
        <f>IF(J8="","",J8)</f>
        <v/>
      </c>
      <c r="F10" s="25" t="str">
        <f t="shared" si="7"/>
        <v/>
      </c>
      <c r="G10" s="37" t="str">
        <f>IF(H8="","",H8)</f>
        <v/>
      </c>
      <c r="H10" s="300"/>
      <c r="I10" s="300"/>
      <c r="J10" s="301"/>
      <c r="K10" s="24"/>
      <c r="L10" s="25" t="str">
        <f>IF(K10="","",IF(K10=M10,"△",IF(K10&gt;M10,"○","●")))</f>
        <v/>
      </c>
      <c r="M10" s="26"/>
      <c r="N10" s="24"/>
      <c r="O10" s="25" t="str">
        <f t="shared" si="0"/>
        <v/>
      </c>
      <c r="P10" s="26"/>
      <c r="Q10" s="24"/>
      <c r="R10" s="25" t="str">
        <f t="shared" si="1"/>
        <v/>
      </c>
      <c r="S10" s="26"/>
      <c r="T10" s="24"/>
      <c r="U10" s="25" t="str">
        <f t="shared" si="2"/>
        <v/>
      </c>
      <c r="V10" s="26"/>
      <c r="W10" s="27"/>
      <c r="X10" s="25" t="str">
        <f t="shared" si="3"/>
        <v/>
      </c>
      <c r="Y10" s="28"/>
      <c r="Z10" s="27"/>
      <c r="AA10" s="25" t="str">
        <f t="shared" si="4"/>
        <v/>
      </c>
      <c r="AB10" s="28"/>
      <c r="AC10" s="27"/>
      <c r="AD10" s="25" t="str">
        <f t="shared" si="5"/>
        <v/>
      </c>
      <c r="AE10" s="28"/>
      <c r="AF10" s="27"/>
      <c r="AG10" s="25" t="str">
        <f t="shared" si="6"/>
        <v/>
      </c>
      <c r="AH10" s="7"/>
      <c r="AI10" s="292"/>
      <c r="AJ10" s="293"/>
      <c r="AK10" s="295"/>
      <c r="AL10" s="293"/>
      <c r="AM10" s="295"/>
      <c r="AN10" s="293"/>
      <c r="AO10" s="295"/>
      <c r="AP10" s="303"/>
      <c r="AQ10" s="709"/>
      <c r="AR10" s="710"/>
      <c r="AS10" s="292"/>
      <c r="AT10" s="293"/>
      <c r="AU10" s="295"/>
      <c r="AV10" s="293"/>
      <c r="AW10" s="295"/>
      <c r="AX10" s="293"/>
      <c r="AY10" s="295"/>
      <c r="AZ10" s="297"/>
      <c r="BA10" s="279"/>
      <c r="BB10" s="280"/>
      <c r="BC10" s="280"/>
      <c r="BD10" s="280"/>
      <c r="BE10" s="280"/>
      <c r="BF10" s="281"/>
    </row>
    <row r="11" spans="1:58" ht="20.100000000000001" customHeight="1">
      <c r="A11" s="196" t="s">
        <v>3</v>
      </c>
      <c r="B11" s="197"/>
      <c r="C11" s="197"/>
      <c r="D11" s="198"/>
      <c r="E11" s="29">
        <f>IF(M7="","",M7)</f>
        <v>1</v>
      </c>
      <c r="F11" s="30" t="str">
        <f t="shared" si="7"/>
        <v>△</v>
      </c>
      <c r="G11" s="31">
        <f>IF(K7="","",K7)</f>
        <v>1</v>
      </c>
      <c r="H11" s="38">
        <f>IF(M9="","",M9)</f>
        <v>1</v>
      </c>
      <c r="I11" s="39" t="str">
        <f t="shared" ref="I11:I26" si="8">IF(H11="","",IF(H11=J11,"△",IF(H11&gt;J11,"○","●")))</f>
        <v>○</v>
      </c>
      <c r="J11" s="31">
        <f>IF(K9="","",K9)</f>
        <v>0</v>
      </c>
      <c r="K11" s="298"/>
      <c r="L11" s="298"/>
      <c r="M11" s="299"/>
      <c r="N11" s="32">
        <v>1</v>
      </c>
      <c r="O11" s="30" t="str">
        <f t="shared" si="0"/>
        <v>△</v>
      </c>
      <c r="P11" s="33">
        <v>1</v>
      </c>
      <c r="Q11" s="32">
        <v>0</v>
      </c>
      <c r="R11" s="30" t="str">
        <f t="shared" si="1"/>
        <v>△</v>
      </c>
      <c r="S11" s="33">
        <v>0</v>
      </c>
      <c r="T11" s="32">
        <v>2</v>
      </c>
      <c r="U11" s="30" t="str">
        <f t="shared" si="2"/>
        <v>○</v>
      </c>
      <c r="V11" s="33">
        <v>1</v>
      </c>
      <c r="W11" s="34">
        <v>14</v>
      </c>
      <c r="X11" s="30" t="str">
        <f t="shared" si="3"/>
        <v>○</v>
      </c>
      <c r="Y11" s="35">
        <v>0</v>
      </c>
      <c r="Z11" s="34">
        <v>3</v>
      </c>
      <c r="AA11" s="30" t="str">
        <f t="shared" si="4"/>
        <v>○</v>
      </c>
      <c r="AB11" s="35">
        <v>0</v>
      </c>
      <c r="AC11" s="34">
        <v>2</v>
      </c>
      <c r="AD11" s="30" t="str">
        <f t="shared" si="5"/>
        <v>○</v>
      </c>
      <c r="AE11" s="35">
        <v>1</v>
      </c>
      <c r="AF11" s="34">
        <v>3</v>
      </c>
      <c r="AG11" s="30" t="str">
        <f t="shared" si="6"/>
        <v>○</v>
      </c>
      <c r="AH11" s="10">
        <v>0</v>
      </c>
      <c r="AI11" s="290">
        <f>IF(AND(AS11="",AU11="",AW11=""),"",SUM(AS11*3+AU11*0+AW11*1))</f>
        <v>21</v>
      </c>
      <c r="AJ11" s="291"/>
      <c r="AK11" s="294">
        <f>IF(AND(E11="",H11="",K11="",N11="",Q11="",T11="",W11="",Z11="",AC11="",AF11="",E12="",H12="",K12="",N12="",Q12="",T12="",W12="",Z12="",AC12="",AF12=""),"",SUM(E11,H11,K11,N11,Q11,T11,W11,Z11,AC11,AF11,E12,H12,K12,N12,Q12,T12,W12,Z12,AC12,AF12))</f>
        <v>27</v>
      </c>
      <c r="AL11" s="291"/>
      <c r="AM11" s="294">
        <f>IF(AND(G11="",J11="",M11="",P11="",S11="",V11="",Y11="",AB11="",AE11="",AH11="",G12="",J12="",M12="",P12="",S12="",V12="",Y12="",AB12="",AE12="",AH12=""),"",SUM(G11,J11,M11,P11,S11,V11,Y11,AB11,AE11,AH11,G12,J12,M12,P12,S12,V12,Y12,AB12,AE12,AH12))</f>
        <v>4</v>
      </c>
      <c r="AN11" s="291"/>
      <c r="AO11" s="294">
        <f>IF(AND(AK11="",AM11=""),"",(AK11-AM11))</f>
        <v>23</v>
      </c>
      <c r="AP11" s="302"/>
      <c r="AQ11" s="707">
        <v>3</v>
      </c>
      <c r="AR11" s="708"/>
      <c r="AS11" s="290">
        <f>IF(AND(F11="",I11="",L11="",O11="",R11="",U11="",X11="",AA11="",AD11="",AG11="",F12="",I12="",L12="",O12="",R12="",U12="",X12="",AA12="",AD12="",AG12=""),"",COUNTIF(E11:AH12,"○"))</f>
        <v>6</v>
      </c>
      <c r="AT11" s="291"/>
      <c r="AU11" s="294">
        <f>IF(AND(F11="",I11="",L11="",O11="",R11="",U11="",X11="",AA11="",AD11="",AG11="",F12="",I12="",L12="",O12="",R12="",U12="",X12="",AA12="",AD12="",AG12=""),"",COUNTIF(E11:AH12,"●"))</f>
        <v>0</v>
      </c>
      <c r="AV11" s="291"/>
      <c r="AW11" s="294">
        <f>IF(AND(F11="",I11="",L11="",O11="",R11="",U11="",X11="",AA11="",AD11="",AG11="",F12="",I12="",L12="",O12="",R12="",U12="",X12="",AA12="",AD12="",AG12=""),"",COUNTIF(E11:AH12,"△"))</f>
        <v>3</v>
      </c>
      <c r="AX11" s="291"/>
      <c r="AY11" s="294">
        <f>IF(AND(F11="",I11="",L11="",O11="",R11="",U11="",X11="",AA11="",AD11="",AG11="",F12="",I12="",L12="",O12="",R12="",U12="",X12="",AA12="",AD12="",AG12=""),"",SUM(COUNTIF(E11:AH12,{"○","●","△"})))</f>
        <v>9</v>
      </c>
      <c r="AZ11" s="296"/>
      <c r="BA11" s="263"/>
      <c r="BB11" s="264"/>
      <c r="BC11" s="264"/>
      <c r="BD11" s="264"/>
      <c r="BE11" s="264"/>
      <c r="BF11" s="265"/>
    </row>
    <row r="12" spans="1:58" ht="20.100000000000001" customHeight="1">
      <c r="A12" s="220"/>
      <c r="B12" s="221"/>
      <c r="C12" s="221"/>
      <c r="D12" s="222"/>
      <c r="E12" s="36" t="str">
        <f>IF(M8="","",M8)</f>
        <v/>
      </c>
      <c r="F12" s="25" t="str">
        <f t="shared" si="7"/>
        <v/>
      </c>
      <c r="G12" s="37" t="str">
        <f>IF(K8="","",K8)</f>
        <v/>
      </c>
      <c r="H12" s="36" t="str">
        <f>IF(M10="","",M10)</f>
        <v/>
      </c>
      <c r="I12" s="25" t="str">
        <f t="shared" si="8"/>
        <v/>
      </c>
      <c r="J12" s="37" t="str">
        <f>IF(K10="","",K10)</f>
        <v/>
      </c>
      <c r="K12" s="300"/>
      <c r="L12" s="300"/>
      <c r="M12" s="301"/>
      <c r="N12" s="24"/>
      <c r="O12" s="25" t="str">
        <f t="shared" si="0"/>
        <v/>
      </c>
      <c r="P12" s="26"/>
      <c r="Q12" s="24"/>
      <c r="R12" s="25" t="str">
        <f t="shared" si="1"/>
        <v/>
      </c>
      <c r="S12" s="26"/>
      <c r="T12" s="24"/>
      <c r="U12" s="25" t="str">
        <f t="shared" si="2"/>
        <v/>
      </c>
      <c r="V12" s="26"/>
      <c r="W12" s="27"/>
      <c r="X12" s="25" t="str">
        <f t="shared" si="3"/>
        <v/>
      </c>
      <c r="Y12" s="28"/>
      <c r="Z12" s="27"/>
      <c r="AA12" s="25" t="str">
        <f t="shared" si="4"/>
        <v/>
      </c>
      <c r="AB12" s="28"/>
      <c r="AC12" s="27"/>
      <c r="AD12" s="25" t="str">
        <f t="shared" si="5"/>
        <v/>
      </c>
      <c r="AE12" s="28"/>
      <c r="AF12" s="27"/>
      <c r="AG12" s="25" t="str">
        <f t="shared" si="6"/>
        <v/>
      </c>
      <c r="AH12" s="7"/>
      <c r="AI12" s="292"/>
      <c r="AJ12" s="293"/>
      <c r="AK12" s="295"/>
      <c r="AL12" s="293"/>
      <c r="AM12" s="295"/>
      <c r="AN12" s="293"/>
      <c r="AO12" s="295"/>
      <c r="AP12" s="303"/>
      <c r="AQ12" s="709"/>
      <c r="AR12" s="710"/>
      <c r="AS12" s="292"/>
      <c r="AT12" s="293"/>
      <c r="AU12" s="295"/>
      <c r="AV12" s="293"/>
      <c r="AW12" s="295"/>
      <c r="AX12" s="293"/>
      <c r="AY12" s="295"/>
      <c r="AZ12" s="297"/>
      <c r="BA12" s="279"/>
      <c r="BB12" s="280"/>
      <c r="BC12" s="280"/>
      <c r="BD12" s="280"/>
      <c r="BE12" s="280"/>
      <c r="BF12" s="281"/>
    </row>
    <row r="13" spans="1:58" ht="20.100000000000001" customHeight="1">
      <c r="A13" s="196" t="s">
        <v>4</v>
      </c>
      <c r="B13" s="197"/>
      <c r="C13" s="197"/>
      <c r="D13" s="198"/>
      <c r="E13" s="29">
        <f>IF(P7="","",P7)</f>
        <v>1</v>
      </c>
      <c r="F13" s="30" t="str">
        <f t="shared" si="7"/>
        <v>●</v>
      </c>
      <c r="G13" s="31">
        <f>IF(N7="","",N7)</f>
        <v>6</v>
      </c>
      <c r="H13" s="29">
        <f>IF(P9="","",P9)</f>
        <v>0</v>
      </c>
      <c r="I13" s="30" t="str">
        <f t="shared" si="8"/>
        <v>●</v>
      </c>
      <c r="J13" s="31">
        <f>IF(N9="","",N9)</f>
        <v>6</v>
      </c>
      <c r="K13" s="38">
        <f>IF(P11="","",P11)</f>
        <v>1</v>
      </c>
      <c r="L13" s="39" t="str">
        <f t="shared" ref="L13:L26" si="9">IF(K13="","",IF(K13=M13,"△",IF(K13&gt;M13,"○","●")))</f>
        <v>△</v>
      </c>
      <c r="M13" s="31">
        <f>IF(N11="","",N11)</f>
        <v>1</v>
      </c>
      <c r="N13" s="298"/>
      <c r="O13" s="298"/>
      <c r="P13" s="299"/>
      <c r="Q13" s="32">
        <v>1</v>
      </c>
      <c r="R13" s="30" t="str">
        <f t="shared" si="1"/>
        <v>△</v>
      </c>
      <c r="S13" s="33">
        <v>1</v>
      </c>
      <c r="T13" s="32">
        <v>2</v>
      </c>
      <c r="U13" s="30" t="str">
        <f t="shared" si="2"/>
        <v>○</v>
      </c>
      <c r="V13" s="33">
        <v>1</v>
      </c>
      <c r="W13" s="34">
        <v>3</v>
      </c>
      <c r="X13" s="30" t="str">
        <f t="shared" si="3"/>
        <v>○</v>
      </c>
      <c r="Y13" s="35">
        <v>2</v>
      </c>
      <c r="Z13" s="34">
        <v>3</v>
      </c>
      <c r="AA13" s="30" t="str">
        <f t="shared" si="4"/>
        <v>○</v>
      </c>
      <c r="AB13" s="35">
        <v>1</v>
      </c>
      <c r="AC13" s="34">
        <v>0</v>
      </c>
      <c r="AD13" s="30" t="str">
        <f t="shared" si="5"/>
        <v>●</v>
      </c>
      <c r="AE13" s="35">
        <v>5</v>
      </c>
      <c r="AF13" s="34">
        <v>2</v>
      </c>
      <c r="AG13" s="30" t="str">
        <f t="shared" si="6"/>
        <v>○</v>
      </c>
      <c r="AH13" s="10">
        <v>0</v>
      </c>
      <c r="AI13" s="290">
        <f>IF(AND(AS13="",AU13="",AW13=""),"",SUM(AS13*3+AU13*0+AW13*1))</f>
        <v>14</v>
      </c>
      <c r="AJ13" s="291"/>
      <c r="AK13" s="294">
        <f>IF(AND(E13="",H13="",K13="",N13="",Q13="",T13="",W13="",Z13="",AC13="",AF13="",E14="",H14="",K14="",N14="",Q14="",T14="",W14="",Z14="",AC14="",AF14=""),"",SUM(E13,H13,K13,N13,Q13,T13,W13,Z13,AC13,AF13,E14,H14,K14,N14,Q14,T14,W14,Z14,AC14,AF14))</f>
        <v>13</v>
      </c>
      <c r="AL13" s="291"/>
      <c r="AM13" s="294">
        <f>IF(AND(G13="",J13="",M13="",P13="",S13="",V13="",Y13="",AB13="",AE13="",AH13="",G14="",J14="",M14="",P14="",S14="",V14="",Y14="",AB14="",AE14="",AH14=""),"",SUM(G13,J13,M13,P13,S13,V13,Y13,AB13,AE13,AH13,G14,J14,M14,P14,S14,V14,Y14,AB14,AE14,AH14))</f>
        <v>23</v>
      </c>
      <c r="AN13" s="291"/>
      <c r="AO13" s="294">
        <f>IF(AND(AK13="",AM13=""),"",(AK13-AM13))</f>
        <v>-10</v>
      </c>
      <c r="AP13" s="302"/>
      <c r="AQ13" s="707">
        <v>6</v>
      </c>
      <c r="AR13" s="708"/>
      <c r="AS13" s="290">
        <f>IF(AND(F13="",I13="",L13="",O13="",R13="",U13="",X13="",AA13="",AD13="",AG13="",F14="",I14="",L14="",O14="",R14="",U14="",X14="",AA14="",AD14="",AG14=""),"",COUNTIF(E13:AH14,"○"))</f>
        <v>4</v>
      </c>
      <c r="AT13" s="291"/>
      <c r="AU13" s="294">
        <f>IF(AND(F13="",I13="",L13="",O13="",R13="",U13="",X13="",AA13="",AD13="",AG13="",F14="",I14="",L14="",O14="",R14="",U14="",X14="",AA14="",AD14="",AG14=""),"",COUNTIF(E13:AH14,"●"))</f>
        <v>3</v>
      </c>
      <c r="AV13" s="291"/>
      <c r="AW13" s="294">
        <f>IF(AND(F13="",I13="",L13="",O13="",R13="",U13="",X13="",AA13="",AD13="",AG13="",F14="",I14="",L14="",O14="",R14="",U14="",X14="",AA14="",AD14="",AG14=""),"",COUNTIF(E13:AH14,"△"))</f>
        <v>2</v>
      </c>
      <c r="AX13" s="291"/>
      <c r="AY13" s="294">
        <f>IF(AND(F13="",I13="",L13="",O13="",R13="",U13="",X13="",AA13="",AD13="",AG13="",F14="",I14="",L14="",O14="",R14="",U14="",X14="",AA14="",AD14="",AG14=""),"",SUM(COUNTIF(E13:AH14,{"○","●","△"})))</f>
        <v>9</v>
      </c>
      <c r="AZ13" s="296"/>
      <c r="BA13" s="263"/>
      <c r="BB13" s="264"/>
      <c r="BC13" s="264"/>
      <c r="BD13" s="264"/>
      <c r="BE13" s="264"/>
      <c r="BF13" s="265"/>
    </row>
    <row r="14" spans="1:58" ht="20.100000000000001" customHeight="1">
      <c r="A14" s="220"/>
      <c r="B14" s="221"/>
      <c r="C14" s="221"/>
      <c r="D14" s="222"/>
      <c r="E14" s="36" t="str">
        <f>IF(P8="","",P8)</f>
        <v/>
      </c>
      <c r="F14" s="25" t="str">
        <f t="shared" si="7"/>
        <v/>
      </c>
      <c r="G14" s="37" t="str">
        <f>IF(N8="","",N8)</f>
        <v/>
      </c>
      <c r="H14" s="36" t="str">
        <f>IF(P10="","",P10)</f>
        <v/>
      </c>
      <c r="I14" s="25" t="str">
        <f t="shared" si="8"/>
        <v/>
      </c>
      <c r="J14" s="37" t="str">
        <f>IF(N10="","",N10)</f>
        <v/>
      </c>
      <c r="K14" s="40" t="str">
        <f>IF(P12="","",P12)</f>
        <v/>
      </c>
      <c r="L14" s="41" t="str">
        <f t="shared" si="9"/>
        <v/>
      </c>
      <c r="M14" s="42" t="str">
        <f>IF(N12="","",N12)</f>
        <v/>
      </c>
      <c r="N14" s="300"/>
      <c r="O14" s="300"/>
      <c r="P14" s="301"/>
      <c r="Q14" s="24"/>
      <c r="R14" s="25" t="str">
        <f t="shared" si="1"/>
        <v/>
      </c>
      <c r="S14" s="26"/>
      <c r="T14" s="24"/>
      <c r="U14" s="25" t="str">
        <f t="shared" si="2"/>
        <v/>
      </c>
      <c r="V14" s="26"/>
      <c r="W14" s="27"/>
      <c r="X14" s="25" t="str">
        <f t="shared" si="3"/>
        <v/>
      </c>
      <c r="Y14" s="28"/>
      <c r="Z14" s="27"/>
      <c r="AA14" s="25" t="str">
        <f t="shared" si="4"/>
        <v/>
      </c>
      <c r="AB14" s="28"/>
      <c r="AC14" s="27"/>
      <c r="AD14" s="25" t="str">
        <f t="shared" si="5"/>
        <v/>
      </c>
      <c r="AE14" s="28"/>
      <c r="AF14" s="27"/>
      <c r="AG14" s="25" t="str">
        <f t="shared" si="6"/>
        <v/>
      </c>
      <c r="AH14" s="7"/>
      <c r="AI14" s="292"/>
      <c r="AJ14" s="293"/>
      <c r="AK14" s="295"/>
      <c r="AL14" s="293"/>
      <c r="AM14" s="295"/>
      <c r="AN14" s="293"/>
      <c r="AO14" s="295"/>
      <c r="AP14" s="303"/>
      <c r="AQ14" s="709"/>
      <c r="AR14" s="710"/>
      <c r="AS14" s="292"/>
      <c r="AT14" s="293"/>
      <c r="AU14" s="295"/>
      <c r="AV14" s="293"/>
      <c r="AW14" s="295"/>
      <c r="AX14" s="293"/>
      <c r="AY14" s="295"/>
      <c r="AZ14" s="297"/>
      <c r="BA14" s="279"/>
      <c r="BB14" s="280"/>
      <c r="BC14" s="280"/>
      <c r="BD14" s="280"/>
      <c r="BE14" s="280"/>
      <c r="BF14" s="281"/>
    </row>
    <row r="15" spans="1:58" ht="20.100000000000001" customHeight="1">
      <c r="A15" s="196" t="s">
        <v>5</v>
      </c>
      <c r="B15" s="197"/>
      <c r="C15" s="197"/>
      <c r="D15" s="198"/>
      <c r="E15" s="29">
        <f>IF(S7="","",S7)</f>
        <v>0</v>
      </c>
      <c r="F15" s="30" t="str">
        <f t="shared" si="7"/>
        <v>●</v>
      </c>
      <c r="G15" s="31">
        <f>IF(Q7="","",Q7)</f>
        <v>3</v>
      </c>
      <c r="H15" s="29">
        <f>IF(S9="","",S9)</f>
        <v>0</v>
      </c>
      <c r="I15" s="30" t="str">
        <f t="shared" si="8"/>
        <v>●</v>
      </c>
      <c r="J15" s="31">
        <f>IF(Q9="","",Q9)</f>
        <v>6</v>
      </c>
      <c r="K15" s="29">
        <f>IF(S11="","",S11)</f>
        <v>0</v>
      </c>
      <c r="L15" s="30" t="str">
        <f t="shared" si="9"/>
        <v>△</v>
      </c>
      <c r="M15" s="31">
        <f>IF(Q11="","",Q11)</f>
        <v>0</v>
      </c>
      <c r="N15" s="38">
        <f>IF(S13="","",S13)</f>
        <v>1</v>
      </c>
      <c r="O15" s="39" t="str">
        <f t="shared" ref="O15:O26" si="10">IF(N15="","",IF(N15=P15,"△",IF(N15&gt;P15,"○","●")))</f>
        <v>△</v>
      </c>
      <c r="P15" s="31">
        <f>IF(Q13="","",Q13)</f>
        <v>1</v>
      </c>
      <c r="Q15" s="298"/>
      <c r="R15" s="298"/>
      <c r="S15" s="299"/>
      <c r="T15" s="32">
        <v>4</v>
      </c>
      <c r="U15" s="30" t="str">
        <f t="shared" si="2"/>
        <v>○</v>
      </c>
      <c r="V15" s="33">
        <v>0</v>
      </c>
      <c r="W15" s="34">
        <v>4</v>
      </c>
      <c r="X15" s="30" t="str">
        <f t="shared" si="3"/>
        <v>○</v>
      </c>
      <c r="Y15" s="35">
        <v>0</v>
      </c>
      <c r="Z15" s="34">
        <v>5</v>
      </c>
      <c r="AA15" s="30" t="str">
        <f t="shared" si="4"/>
        <v>○</v>
      </c>
      <c r="AB15" s="35">
        <v>0</v>
      </c>
      <c r="AC15" s="34">
        <v>0</v>
      </c>
      <c r="AD15" s="30" t="str">
        <f t="shared" si="5"/>
        <v>●</v>
      </c>
      <c r="AE15" s="35">
        <v>2</v>
      </c>
      <c r="AF15" s="34">
        <v>2</v>
      </c>
      <c r="AG15" s="30" t="str">
        <f t="shared" si="6"/>
        <v>○</v>
      </c>
      <c r="AH15" s="10">
        <v>1</v>
      </c>
      <c r="AI15" s="290">
        <f>IF(AND(AS15="",AU15="",AW15=""),"",SUM(AS15*3+AU15*0+AW15*1))</f>
        <v>14</v>
      </c>
      <c r="AJ15" s="291"/>
      <c r="AK15" s="294">
        <f>IF(AND(E15="",H15="",K15="",N15="",Q15="",T15="",W15="",Z15="",AC15="",AF15="",E16="",H16="",K16="",N16="",Q16="",T16="",W16="",Z16="",AC16="",AF16=""),"",SUM(E15,H15,K15,N15,Q15,T15,W15,Z15,AC15,AF15,E16,H16,K16,N16,Q16,T16,W16,Z16,AC16,AF16))</f>
        <v>16</v>
      </c>
      <c r="AL15" s="291"/>
      <c r="AM15" s="294">
        <f>IF(AND(G15="",J15="",M15="",P15="",S15="",V15="",Y15="",AB15="",AE15="",AH15="",G16="",J16="",M16="",P16="",S16="",V16="",Y16="",AB16="",AE16="",AH16=""),"",SUM(G15,J15,M15,P15,S15,V15,Y15,AB15,AE15,AH15,G16,J16,M16,P16,S16,V16,Y16,AB16,AE16,AH16))</f>
        <v>13</v>
      </c>
      <c r="AN15" s="291"/>
      <c r="AO15" s="294">
        <f>IF(AND(AK15="",AM15=""),"",(AK15-AM15))</f>
        <v>3</v>
      </c>
      <c r="AP15" s="302"/>
      <c r="AQ15" s="707">
        <v>5</v>
      </c>
      <c r="AR15" s="708"/>
      <c r="AS15" s="290">
        <f>IF(AND(F15="",I15="",L15="",O15="",R15="",U15="",X15="",AA15="",AD15="",AG15="",F16="",I16="",L16="",O16="",R16="",U16="",X16="",AA16="",AD16="",AG16=""),"",COUNTIF(E15:AH16,"○"))</f>
        <v>4</v>
      </c>
      <c r="AT15" s="291"/>
      <c r="AU15" s="294">
        <f>IF(AND(F15="",I15="",L15="",O15="",R15="",U15="",X15="",AA15="",AD15="",AG15="",F16="",I16="",L16="",O16="",R16="",U16="",X16="",AA16="",AD16="",AG16=""),"",COUNTIF(E15:AH16,"●"))</f>
        <v>3</v>
      </c>
      <c r="AV15" s="291"/>
      <c r="AW15" s="294">
        <f>IF(AND(F15="",I15="",L15="",O15="",R15="",U15="",X15="",AA15="",AD15="",AG15="",F16="",I16="",L16="",O16="",R16="",U16="",X16="",AA16="",AD16="",AG16=""),"",COUNTIF(E15:AH16,"△"))</f>
        <v>2</v>
      </c>
      <c r="AX15" s="291"/>
      <c r="AY15" s="294">
        <f>IF(AND(F15="",I15="",L15="",O15="",R15="",U15="",X15="",AA15="",AD15="",AG15="",F16="",I16="",L16="",O16="",R16="",U16="",X16="",AA16="",AD16="",AG16=""),"",SUM(COUNTIF(E15:AH16,{"○","●","△"})))</f>
        <v>9</v>
      </c>
      <c r="AZ15" s="296"/>
      <c r="BA15" s="263"/>
      <c r="BB15" s="264"/>
      <c r="BC15" s="264"/>
      <c r="BD15" s="264"/>
      <c r="BE15" s="264"/>
      <c r="BF15" s="265"/>
    </row>
    <row r="16" spans="1:58" ht="20.100000000000001" customHeight="1">
      <c r="A16" s="220"/>
      <c r="B16" s="221"/>
      <c r="C16" s="221"/>
      <c r="D16" s="222"/>
      <c r="E16" s="36" t="str">
        <f>IF(S8="","",S8)</f>
        <v/>
      </c>
      <c r="F16" s="25" t="str">
        <f t="shared" si="7"/>
        <v/>
      </c>
      <c r="G16" s="37" t="str">
        <f>IF(Q8="","",Q8)</f>
        <v/>
      </c>
      <c r="H16" s="36" t="str">
        <f>IF(S10="","",S10)</f>
        <v/>
      </c>
      <c r="I16" s="25" t="str">
        <f t="shared" si="8"/>
        <v/>
      </c>
      <c r="J16" s="37" t="str">
        <f>IF(Q10="","",Q10)</f>
        <v/>
      </c>
      <c r="K16" s="36" t="str">
        <f>IF(S12="","",S12)</f>
        <v/>
      </c>
      <c r="L16" s="25" t="str">
        <f t="shared" si="9"/>
        <v/>
      </c>
      <c r="M16" s="37" t="str">
        <f>IF(Q12="","",Q12)</f>
        <v/>
      </c>
      <c r="N16" s="36" t="str">
        <f>IF(S14="","",S14)</f>
        <v/>
      </c>
      <c r="O16" s="25" t="str">
        <f t="shared" si="10"/>
        <v/>
      </c>
      <c r="P16" s="37" t="str">
        <f>IF(Q14="","",Q14)</f>
        <v/>
      </c>
      <c r="Q16" s="300"/>
      <c r="R16" s="300"/>
      <c r="S16" s="301"/>
      <c r="T16" s="24"/>
      <c r="U16" s="25" t="str">
        <f t="shared" si="2"/>
        <v/>
      </c>
      <c r="V16" s="26"/>
      <c r="W16" s="27"/>
      <c r="X16" s="25" t="str">
        <f t="shared" si="3"/>
        <v/>
      </c>
      <c r="Y16" s="28"/>
      <c r="Z16" s="27"/>
      <c r="AA16" s="25" t="str">
        <f t="shared" si="4"/>
        <v/>
      </c>
      <c r="AB16" s="28"/>
      <c r="AC16" s="27"/>
      <c r="AD16" s="25" t="str">
        <f t="shared" si="5"/>
        <v/>
      </c>
      <c r="AE16" s="28"/>
      <c r="AF16" s="27"/>
      <c r="AG16" s="25" t="str">
        <f t="shared" si="6"/>
        <v/>
      </c>
      <c r="AH16" s="7"/>
      <c r="AI16" s="292"/>
      <c r="AJ16" s="293"/>
      <c r="AK16" s="295"/>
      <c r="AL16" s="293"/>
      <c r="AM16" s="295"/>
      <c r="AN16" s="293"/>
      <c r="AO16" s="295"/>
      <c r="AP16" s="303"/>
      <c r="AQ16" s="709"/>
      <c r="AR16" s="710"/>
      <c r="AS16" s="292"/>
      <c r="AT16" s="293"/>
      <c r="AU16" s="295"/>
      <c r="AV16" s="293"/>
      <c r="AW16" s="295"/>
      <c r="AX16" s="293"/>
      <c r="AY16" s="295"/>
      <c r="AZ16" s="297"/>
      <c r="BA16" s="279"/>
      <c r="BB16" s="280"/>
      <c r="BC16" s="280"/>
      <c r="BD16" s="280"/>
      <c r="BE16" s="280"/>
      <c r="BF16" s="281"/>
    </row>
    <row r="17" spans="1:58" ht="20.100000000000001" customHeight="1">
      <c r="A17" s="196" t="s">
        <v>6</v>
      </c>
      <c r="B17" s="197"/>
      <c r="C17" s="197"/>
      <c r="D17" s="198"/>
      <c r="E17" s="29">
        <f>IF(V7="","",V7)</f>
        <v>1</v>
      </c>
      <c r="F17" s="30" t="str">
        <f t="shared" si="7"/>
        <v>●</v>
      </c>
      <c r="G17" s="31">
        <f>IF(T7="","",T7)</f>
        <v>3</v>
      </c>
      <c r="H17" s="29">
        <f>IF(V9="","",V9)</f>
        <v>0</v>
      </c>
      <c r="I17" s="30" t="str">
        <f t="shared" si="8"/>
        <v>●</v>
      </c>
      <c r="J17" s="31">
        <f>IF(T9="","",T9)</f>
        <v>1</v>
      </c>
      <c r="K17" s="29">
        <f>IF(V11="","",V11)</f>
        <v>1</v>
      </c>
      <c r="L17" s="30" t="str">
        <f t="shared" si="9"/>
        <v>●</v>
      </c>
      <c r="M17" s="31">
        <f>IF(T11="","",T11)</f>
        <v>2</v>
      </c>
      <c r="N17" s="29">
        <f>IF(V13="","",V13)</f>
        <v>1</v>
      </c>
      <c r="O17" s="30" t="str">
        <f t="shared" si="10"/>
        <v>●</v>
      </c>
      <c r="P17" s="31">
        <f>IF(T13="","",T13)</f>
        <v>2</v>
      </c>
      <c r="Q17" s="38">
        <f>IF(V15="","",V15)</f>
        <v>0</v>
      </c>
      <c r="R17" s="39" t="str">
        <f t="shared" ref="R17:R26" si="11">IF(Q17="","",IF(Q17=S17,"△",IF(Q17&gt;S17,"○","●")))</f>
        <v>●</v>
      </c>
      <c r="S17" s="31">
        <f>IF(T15="","",T15)</f>
        <v>4</v>
      </c>
      <c r="T17" s="298"/>
      <c r="U17" s="298"/>
      <c r="V17" s="299"/>
      <c r="W17" s="34">
        <v>4</v>
      </c>
      <c r="X17" s="30" t="str">
        <f t="shared" si="3"/>
        <v>○</v>
      </c>
      <c r="Y17" s="35">
        <v>0</v>
      </c>
      <c r="Z17" s="34">
        <v>5</v>
      </c>
      <c r="AA17" s="30" t="str">
        <f t="shared" si="4"/>
        <v>○</v>
      </c>
      <c r="AB17" s="35">
        <v>0</v>
      </c>
      <c r="AC17" s="34">
        <v>0</v>
      </c>
      <c r="AD17" s="30" t="str">
        <f t="shared" si="5"/>
        <v>●</v>
      </c>
      <c r="AE17" s="35">
        <v>3</v>
      </c>
      <c r="AF17" s="34">
        <v>1</v>
      </c>
      <c r="AG17" s="30" t="str">
        <f t="shared" si="6"/>
        <v>●</v>
      </c>
      <c r="AH17" s="10">
        <v>2</v>
      </c>
      <c r="AI17" s="290">
        <f>IF(AND(AS17="",AU17="",AW17=""),"",SUM(AS17*3+AU17*0+AW17*1))</f>
        <v>6</v>
      </c>
      <c r="AJ17" s="291"/>
      <c r="AK17" s="294">
        <f>IF(AND(E17="",H17="",K17="",N17="",Q17="",T17="",W17="",Z17="",AC17="",AF17="",E18="",H18="",K18="",N18="",Q18="",T18="",W18="",Z18="",AC18="",AF18=""),"",SUM(E17,H17,K17,N17,Q17,T17,W17,Z17,AC17,AF17,E18,H18,K18,N18,Q18,T18,W18,Z18,AC18,AF18))</f>
        <v>13</v>
      </c>
      <c r="AL17" s="291"/>
      <c r="AM17" s="294">
        <f>IF(AND(G17="",J17="",M17="",P17="",S17="",V17="",Y17="",AB17="",AE17="",AH17="",G18="",J18="",M18="",P18="",S18="",V18="",Y18="",AB18="",AE18="",AH18=""),"",SUM(G17,J17,M17,P17,S17,V17,Y17,AB17,AE17,AH17,G18,J18,M18,P18,S18,V18,Y18,AB18,AE18,AH18))</f>
        <v>17</v>
      </c>
      <c r="AN17" s="291"/>
      <c r="AO17" s="294">
        <f>IF(AND(AK17="",AM17=""),"",(AK17-AM17))</f>
        <v>-4</v>
      </c>
      <c r="AP17" s="302"/>
      <c r="AQ17" s="707">
        <v>8</v>
      </c>
      <c r="AR17" s="708"/>
      <c r="AS17" s="290">
        <f>IF(AND(F17="",I17="",L17="",O17="",R17="",U17="",X17="",AA17="",AD17="",AG17="",F18="",I18="",L18="",O18="",R18="",U18="",X18="",AA18="",AD18="",AG18=""),"",COUNTIF(E17:AH18,"○"))</f>
        <v>2</v>
      </c>
      <c r="AT17" s="291"/>
      <c r="AU17" s="294">
        <f>IF(AND(F17="",I17="",L17="",O17="",R17="",U17="",X17="",AA17="",AD17="",AG17="",F18="",I18="",L18="",O18="",R18="",U18="",X18="",AA18="",AD18="",AG18=""),"",COUNTIF(E17:AH18,"●"))</f>
        <v>7</v>
      </c>
      <c r="AV17" s="291"/>
      <c r="AW17" s="294">
        <f>IF(AND(F17="",I17="",L17="",O17="",R17="",U17="",X17="",AA17="",AD17="",AG17="",F18="",I18="",L18="",O18="",R18="",U18="",X18="",AA18="",AD18="",AG18=""),"",COUNTIF(E17:AH18,"△"))</f>
        <v>0</v>
      </c>
      <c r="AX17" s="291"/>
      <c r="AY17" s="294">
        <f>IF(AND(F17="",I17="",L17="",O17="",R17="",U17="",X17="",AA17="",AD17="",AG17="",F18="",I18="",L18="",O18="",R18="",U18="",X18="",AA18="",AD18="",AG18=""),"",SUM(COUNTIF(E17:AH18,{"○","●","△"})))</f>
        <v>9</v>
      </c>
      <c r="AZ17" s="296"/>
      <c r="BA17" s="263"/>
      <c r="BB17" s="264"/>
      <c r="BC17" s="264"/>
      <c r="BD17" s="264"/>
      <c r="BE17" s="264"/>
      <c r="BF17" s="265"/>
    </row>
    <row r="18" spans="1:58" ht="20.100000000000001" customHeight="1">
      <c r="A18" s="220"/>
      <c r="B18" s="221"/>
      <c r="C18" s="221"/>
      <c r="D18" s="222"/>
      <c r="E18" s="36" t="str">
        <f>IF(V8="","",V8)</f>
        <v/>
      </c>
      <c r="F18" s="25" t="str">
        <f t="shared" si="7"/>
        <v/>
      </c>
      <c r="G18" s="37" t="str">
        <f>IF(T8="","",T8)</f>
        <v/>
      </c>
      <c r="H18" s="36" t="str">
        <f>IF(V10="","",V10)</f>
        <v/>
      </c>
      <c r="I18" s="25" t="str">
        <f t="shared" si="8"/>
        <v/>
      </c>
      <c r="J18" s="37" t="str">
        <f>IF(T10="","",T10)</f>
        <v/>
      </c>
      <c r="K18" s="36" t="str">
        <f>IF(V12="","",V12)</f>
        <v/>
      </c>
      <c r="L18" s="25" t="str">
        <f t="shared" si="9"/>
        <v/>
      </c>
      <c r="M18" s="37" t="str">
        <f>IF(T12="","",T12)</f>
        <v/>
      </c>
      <c r="N18" s="36" t="str">
        <f>IF(V14="","",V14)</f>
        <v/>
      </c>
      <c r="O18" s="25" t="str">
        <f t="shared" si="10"/>
        <v/>
      </c>
      <c r="P18" s="37" t="str">
        <f>IF(T14="","",T14)</f>
        <v/>
      </c>
      <c r="Q18" s="36" t="str">
        <f>IF(V16="","",V16)</f>
        <v/>
      </c>
      <c r="R18" s="25" t="str">
        <f t="shared" si="11"/>
        <v/>
      </c>
      <c r="S18" s="37" t="str">
        <f>IF(T16="","",T16)</f>
        <v/>
      </c>
      <c r="T18" s="300"/>
      <c r="U18" s="300"/>
      <c r="V18" s="301"/>
      <c r="W18" s="27"/>
      <c r="X18" s="25" t="str">
        <f t="shared" si="3"/>
        <v/>
      </c>
      <c r="Y18" s="28"/>
      <c r="Z18" s="27"/>
      <c r="AA18" s="25" t="str">
        <f t="shared" si="4"/>
        <v/>
      </c>
      <c r="AB18" s="28"/>
      <c r="AC18" s="27"/>
      <c r="AD18" s="25" t="str">
        <f t="shared" si="5"/>
        <v/>
      </c>
      <c r="AE18" s="28"/>
      <c r="AF18" s="27"/>
      <c r="AG18" s="25" t="str">
        <f t="shared" si="6"/>
        <v/>
      </c>
      <c r="AH18" s="7"/>
      <c r="AI18" s="292"/>
      <c r="AJ18" s="293"/>
      <c r="AK18" s="295"/>
      <c r="AL18" s="293"/>
      <c r="AM18" s="295"/>
      <c r="AN18" s="293"/>
      <c r="AO18" s="295"/>
      <c r="AP18" s="303"/>
      <c r="AQ18" s="709"/>
      <c r="AR18" s="710"/>
      <c r="AS18" s="292"/>
      <c r="AT18" s="293"/>
      <c r="AU18" s="295"/>
      <c r="AV18" s="293"/>
      <c r="AW18" s="295"/>
      <c r="AX18" s="293"/>
      <c r="AY18" s="295"/>
      <c r="AZ18" s="297"/>
      <c r="BA18" s="279"/>
      <c r="BB18" s="280"/>
      <c r="BC18" s="280"/>
      <c r="BD18" s="280"/>
      <c r="BE18" s="280"/>
      <c r="BF18" s="281"/>
    </row>
    <row r="19" spans="1:58" ht="20.100000000000001" customHeight="1">
      <c r="A19" s="196" t="s">
        <v>7</v>
      </c>
      <c r="B19" s="197"/>
      <c r="C19" s="197"/>
      <c r="D19" s="198"/>
      <c r="E19" s="11">
        <f>IF(Y7="","",Y7)</f>
        <v>0</v>
      </c>
      <c r="F19" s="30" t="str">
        <f t="shared" si="7"/>
        <v>●</v>
      </c>
      <c r="G19" s="43">
        <f>IF(W7="","",W7)</f>
        <v>14</v>
      </c>
      <c r="H19" s="11">
        <f>IF(Y9="","",Y9)</f>
        <v>0</v>
      </c>
      <c r="I19" s="30" t="str">
        <f t="shared" si="8"/>
        <v>●</v>
      </c>
      <c r="J19" s="43">
        <f>IF(W9="","",W9)</f>
        <v>15</v>
      </c>
      <c r="K19" s="11">
        <f>IF(Y11="","",Y11)</f>
        <v>0</v>
      </c>
      <c r="L19" s="30" t="str">
        <f t="shared" si="9"/>
        <v>●</v>
      </c>
      <c r="M19" s="43">
        <f>IF(W11="","",W11)</f>
        <v>14</v>
      </c>
      <c r="N19" s="11">
        <f>IF(Y13="","",Y13)</f>
        <v>2</v>
      </c>
      <c r="O19" s="30" t="str">
        <f t="shared" si="10"/>
        <v>●</v>
      </c>
      <c r="P19" s="43">
        <f>IF(W13="","",W13)</f>
        <v>3</v>
      </c>
      <c r="Q19" s="11">
        <f>IF(Y15="","",Y15)</f>
        <v>0</v>
      </c>
      <c r="R19" s="30" t="str">
        <f t="shared" si="11"/>
        <v>●</v>
      </c>
      <c r="S19" s="43">
        <f>IF(W15="","",W15)</f>
        <v>4</v>
      </c>
      <c r="T19" s="44">
        <f>IF(Y17="","",Y17)</f>
        <v>0</v>
      </c>
      <c r="U19" s="39" t="str">
        <f t="shared" ref="U19:U26" si="12">IF(T19="","",IF(T19=V19,"△",IF(T19&gt;V19,"○","●")))</f>
        <v>●</v>
      </c>
      <c r="V19" s="43">
        <f>IF(W17="","",W17)</f>
        <v>4</v>
      </c>
      <c r="W19" s="269"/>
      <c r="X19" s="269"/>
      <c r="Y19" s="282"/>
      <c r="Z19" s="34">
        <v>5</v>
      </c>
      <c r="AA19" s="30" t="str">
        <f t="shared" si="4"/>
        <v>○</v>
      </c>
      <c r="AB19" s="35">
        <v>0</v>
      </c>
      <c r="AC19" s="34">
        <v>2</v>
      </c>
      <c r="AD19" s="30" t="str">
        <f t="shared" si="5"/>
        <v>●</v>
      </c>
      <c r="AE19" s="35">
        <v>5</v>
      </c>
      <c r="AF19" s="34">
        <v>2</v>
      </c>
      <c r="AG19" s="30" t="str">
        <f t="shared" si="6"/>
        <v>●</v>
      </c>
      <c r="AH19" s="10">
        <v>7</v>
      </c>
      <c r="AI19" s="255">
        <f>IF(AND(AS19="",AU19="",AW19=""),"",SUM(AS19*3+AU19*0+AW19*1))</f>
        <v>3</v>
      </c>
      <c r="AJ19" s="256"/>
      <c r="AK19" s="259">
        <f>IF(AND(E19="",H19="",K19="",N19="",Q19="",T19="",W19="",Z19="",AC19="",AF19="",E20="",H20="",K20="",N20="",Q20="",T20="",W20="",Z20="",AC20="",AF20=""),"",SUM(E19,H19,K19,N19,Q19,T19,W19,Z19,AC19,AF19,E20,H20,K20,N20,Q20,T20,W20,Z20,AC20,AF20))</f>
        <v>11</v>
      </c>
      <c r="AL19" s="256"/>
      <c r="AM19" s="259">
        <f>IF(AND(G19="",J19="",M19="",P19="",S19="",V19="",Y19="",AB19="",AE19="",AH19="",G20="",J20="",M20="",P20="",S20="",V20="",Y20="",AB20="",AE20="",AH20=""),"",SUM(G19,J19,M19,P19,S19,V19,Y19,AB19,AE19,AH19,G20,J20,M20,P20,S20,V20,Y20,AB20,AE20,AH20))</f>
        <v>66</v>
      </c>
      <c r="AN19" s="256"/>
      <c r="AO19" s="259">
        <f>IF(AND(AK19="",AM19=""),"",(AK19-AM19))</f>
        <v>-55</v>
      </c>
      <c r="AP19" s="271"/>
      <c r="AQ19" s="701">
        <v>9</v>
      </c>
      <c r="AR19" s="702"/>
      <c r="AS19" s="255">
        <f>IF(AND(F19="",I19="",L19="",O19="",R19="",U19="",X19="",AA19="",AD19="",AG19="",F20="",I20="",L20="",O20="",R20="",U20="",X20="",AA20="",AD20="",AG20=""),"",COUNTIF(E19:AH20,"○"))</f>
        <v>1</v>
      </c>
      <c r="AT19" s="256"/>
      <c r="AU19" s="259">
        <f>IF(AND(F19="",I19="",L19="",O19="",R19="",U19="",X19="",AA19="",AD19="",AG19="",F20="",I20="",L20="",O20="",R20="",U20="",X20="",AA20="",AD20="",AG20=""),"",COUNTIF(E19:AH20,"●"))</f>
        <v>8</v>
      </c>
      <c r="AV19" s="256"/>
      <c r="AW19" s="259">
        <f>IF(AND(F19="",I19="",L19="",O19="",R19="",U19="",X19="",AA19="",AD19="",AG19="",F20="",I20="",L20="",O20="",R20="",U20="",X20="",AA20="",AD20="",AG20=""),"",COUNTIF(E19:AH20,"△"))</f>
        <v>0</v>
      </c>
      <c r="AX19" s="256"/>
      <c r="AY19" s="259">
        <f>IF(AND(F19="",I19="",L19="",O19="",R19="",U19="",X19="",AA19="",AD19="",AG19="",F20="",I20="",L20="",O20="",R20="",U20="",X20="",AA20="",AD20="",AG20=""),"",SUM(COUNTIF(E19:AH20,{"○","●","△"})))</f>
        <v>9</v>
      </c>
      <c r="AZ19" s="261"/>
      <c r="BA19" s="263"/>
      <c r="BB19" s="264"/>
      <c r="BC19" s="264"/>
      <c r="BD19" s="264"/>
      <c r="BE19" s="264"/>
      <c r="BF19" s="265"/>
    </row>
    <row r="20" spans="1:58" ht="20.100000000000001" customHeight="1">
      <c r="A20" s="220"/>
      <c r="B20" s="221"/>
      <c r="C20" s="221"/>
      <c r="D20" s="222"/>
      <c r="E20" s="45" t="str">
        <f>IF(Y8="","",Y8)</f>
        <v/>
      </c>
      <c r="F20" s="25" t="str">
        <f t="shared" si="7"/>
        <v/>
      </c>
      <c r="G20" s="46" t="str">
        <f>IF(W8="","",W8)</f>
        <v/>
      </c>
      <c r="H20" s="45" t="str">
        <f>IF(Y10="","",Y10)</f>
        <v/>
      </c>
      <c r="I20" s="25" t="str">
        <f t="shared" si="8"/>
        <v/>
      </c>
      <c r="J20" s="46" t="str">
        <f>IF(W10="","",W10)</f>
        <v/>
      </c>
      <c r="K20" s="45" t="str">
        <f>IF(Y12="","",Y12)</f>
        <v/>
      </c>
      <c r="L20" s="25" t="str">
        <f t="shared" si="9"/>
        <v/>
      </c>
      <c r="M20" s="46" t="str">
        <f>IF(W12="","",W12)</f>
        <v/>
      </c>
      <c r="N20" s="45" t="str">
        <f>IF(Y14="","",Y14)</f>
        <v/>
      </c>
      <c r="O20" s="25" t="str">
        <f t="shared" si="10"/>
        <v/>
      </c>
      <c r="P20" s="46" t="str">
        <f>IF(W14="","",W14)</f>
        <v/>
      </c>
      <c r="Q20" s="45" t="str">
        <f>IF(Y16="","",Y16)</f>
        <v/>
      </c>
      <c r="R20" s="25" t="str">
        <f t="shared" si="11"/>
        <v/>
      </c>
      <c r="S20" s="46" t="str">
        <f>IF(W16="","",W16)</f>
        <v/>
      </c>
      <c r="T20" s="45" t="str">
        <f>IF(Y18="","",Y18)</f>
        <v/>
      </c>
      <c r="U20" s="25" t="str">
        <f t="shared" si="12"/>
        <v/>
      </c>
      <c r="V20" s="46" t="str">
        <f>IF(W18="","",W18)</f>
        <v/>
      </c>
      <c r="W20" s="283"/>
      <c r="X20" s="283"/>
      <c r="Y20" s="284"/>
      <c r="Z20" s="27"/>
      <c r="AA20" s="25" t="str">
        <f t="shared" si="4"/>
        <v/>
      </c>
      <c r="AB20" s="28"/>
      <c r="AC20" s="27"/>
      <c r="AD20" s="25" t="str">
        <f t="shared" si="5"/>
        <v/>
      </c>
      <c r="AE20" s="28"/>
      <c r="AF20" s="27"/>
      <c r="AG20" s="25" t="str">
        <f t="shared" si="6"/>
        <v/>
      </c>
      <c r="AH20" s="7"/>
      <c r="AI20" s="275"/>
      <c r="AJ20" s="276"/>
      <c r="AK20" s="277"/>
      <c r="AL20" s="276"/>
      <c r="AM20" s="277"/>
      <c r="AN20" s="276"/>
      <c r="AO20" s="277"/>
      <c r="AP20" s="285"/>
      <c r="AQ20" s="705"/>
      <c r="AR20" s="706"/>
      <c r="AS20" s="275"/>
      <c r="AT20" s="276"/>
      <c r="AU20" s="277"/>
      <c r="AV20" s="276"/>
      <c r="AW20" s="277"/>
      <c r="AX20" s="276"/>
      <c r="AY20" s="277"/>
      <c r="AZ20" s="278"/>
      <c r="BA20" s="279"/>
      <c r="BB20" s="280"/>
      <c r="BC20" s="280"/>
      <c r="BD20" s="280"/>
      <c r="BE20" s="280"/>
      <c r="BF20" s="281"/>
    </row>
    <row r="21" spans="1:58" ht="20.100000000000001" customHeight="1">
      <c r="A21" s="196" t="s">
        <v>9</v>
      </c>
      <c r="B21" s="197"/>
      <c r="C21" s="197"/>
      <c r="D21" s="198"/>
      <c r="E21" s="11">
        <f>IF(AB7="","",AB7)</f>
        <v>0</v>
      </c>
      <c r="F21" s="30" t="str">
        <f t="shared" si="7"/>
        <v>●</v>
      </c>
      <c r="G21" s="43">
        <f>IF(Z7="","",Z7)</f>
        <v>8</v>
      </c>
      <c r="H21" s="11">
        <f>IF(AB9="","",AB9)</f>
        <v>0</v>
      </c>
      <c r="I21" s="30" t="str">
        <f t="shared" si="8"/>
        <v>●</v>
      </c>
      <c r="J21" s="43">
        <f>IF(Z9="","",Z9)</f>
        <v>14</v>
      </c>
      <c r="K21" s="11">
        <f>IF(AB11="","",AB11)</f>
        <v>0</v>
      </c>
      <c r="L21" s="30" t="str">
        <f t="shared" si="9"/>
        <v>●</v>
      </c>
      <c r="M21" s="43">
        <f>IF(Z11="","",Z11)</f>
        <v>3</v>
      </c>
      <c r="N21" s="11">
        <f>IF(AB13="","",AB13)</f>
        <v>1</v>
      </c>
      <c r="O21" s="30" t="str">
        <f t="shared" si="10"/>
        <v>●</v>
      </c>
      <c r="P21" s="43">
        <f>IF(Z13="","",Z13)</f>
        <v>3</v>
      </c>
      <c r="Q21" s="11">
        <f>IF(AB15="","",AB15)</f>
        <v>0</v>
      </c>
      <c r="R21" s="30" t="str">
        <f t="shared" si="11"/>
        <v>●</v>
      </c>
      <c r="S21" s="43">
        <f>IF(Z15="","",Z15)</f>
        <v>5</v>
      </c>
      <c r="T21" s="11">
        <f>IF(AB17="","",AB17)</f>
        <v>0</v>
      </c>
      <c r="U21" s="30" t="str">
        <f t="shared" si="12"/>
        <v>●</v>
      </c>
      <c r="V21" s="43">
        <f>IF(Z17="","",Z17)</f>
        <v>5</v>
      </c>
      <c r="W21" s="44">
        <f>IF(AB19="","",AB19)</f>
        <v>0</v>
      </c>
      <c r="X21" s="39" t="str">
        <f t="shared" ref="X21:X26" si="13">IF(W21="","",IF(W21=Y21,"△",IF(W21&gt;Y21,"○","●")))</f>
        <v>●</v>
      </c>
      <c r="Y21" s="43">
        <f>IF(Z19="","",Z19)</f>
        <v>5</v>
      </c>
      <c r="Z21" s="269"/>
      <c r="AA21" s="269"/>
      <c r="AB21" s="282"/>
      <c r="AC21" s="34">
        <v>0</v>
      </c>
      <c r="AD21" s="30" t="str">
        <f t="shared" si="5"/>
        <v>●</v>
      </c>
      <c r="AE21" s="35">
        <v>4</v>
      </c>
      <c r="AF21" s="34">
        <v>1</v>
      </c>
      <c r="AG21" s="30" t="str">
        <f t="shared" si="6"/>
        <v>●</v>
      </c>
      <c r="AH21" s="10">
        <v>4</v>
      </c>
      <c r="AI21" s="255">
        <f>IF(AND(AS21="",AU21="",AW21=""),"",SUM(AS21*3+AU21*0+AW21*1))</f>
        <v>0</v>
      </c>
      <c r="AJ21" s="256"/>
      <c r="AK21" s="259">
        <f>IF(AND(E21="",H21="",K21="",N21="",Q21="",T21="",W21="",Z21="",AC21="",AF21="",E22="",H22="",K22="",N22="",Q22="",T22="",W22="",Z22="",AC22="",AF22=""),"",SUM(E21,H21,K21,N21,Q21,T21,W21,Z21,AC21,AF21,E22,H22,K22,N22,Q22,T22,W22,Z22,AC22,AF22))</f>
        <v>2</v>
      </c>
      <c r="AL21" s="256"/>
      <c r="AM21" s="259">
        <f>IF(AND(G21="",J21="",M21="",P21="",S21="",V21="",Y21="",AB21="",AE21="",AH21="",G22="",J22="",M22="",P22="",S22="",V22="",Y22="",AB22="",AE22="",AH22=""),"",SUM(G21,J21,M21,P21,S21,V21,Y21,AB21,AE21,AH21,G22,J22,M22,P22,S22,V22,Y22,AB22,AE22,AH22))</f>
        <v>51</v>
      </c>
      <c r="AN21" s="256"/>
      <c r="AO21" s="259">
        <f>IF(AND(AK21="",AM21=""),"",(AK21-AM21))</f>
        <v>-49</v>
      </c>
      <c r="AP21" s="271"/>
      <c r="AQ21" s="701">
        <v>10</v>
      </c>
      <c r="AR21" s="702"/>
      <c r="AS21" s="255">
        <f>IF(AND(F21="",I21="",L21="",O21="",R21="",U21="",X21="",AA21="",AD21="",AG21="",F22="",I22="",L22="",O22="",R22="",U22="",X22="",AA22="",AD22="",AG22=""),"",COUNTIF(E21:AH22,"○"))</f>
        <v>0</v>
      </c>
      <c r="AT21" s="256"/>
      <c r="AU21" s="259">
        <f>IF(AND(F21="",I21="",L21="",O21="",R21="",U21="",X21="",AA21="",AD21="",AG21="",F22="",I22="",L22="",O22="",R22="",U22="",X22="",AA22="",AD22="",AG22=""),"",COUNTIF(E21:AH22,"●"))</f>
        <v>9</v>
      </c>
      <c r="AV21" s="256"/>
      <c r="AW21" s="259">
        <f>IF(AND(F21="",I21="",L21="",O21="",R21="",U21="",X21="",AA21="",AD21="",AG21="",F22="",I22="",L22="",O22="",R22="",U22="",X22="",AA22="",AD22="",AG22=""),"",COUNTIF(E21:AH22,"△"))</f>
        <v>0</v>
      </c>
      <c r="AX21" s="256"/>
      <c r="AY21" s="259">
        <f>IF(AND(F21="",I21="",L21="",O21="",R21="",U21="",X21="",AA21="",AD21="",AG21="",F22="",I22="",L22="",O22="",R22="",U22="",X22="",AA22="",AD22="",AG22=""),"",SUM(COUNTIF(E21:AH22,{"○","●","△"})))</f>
        <v>9</v>
      </c>
      <c r="AZ21" s="261"/>
      <c r="BA21" s="263"/>
      <c r="BB21" s="264"/>
      <c r="BC21" s="264"/>
      <c r="BD21" s="264"/>
      <c r="BE21" s="264"/>
      <c r="BF21" s="265"/>
    </row>
    <row r="22" spans="1:58" ht="20.100000000000001" customHeight="1">
      <c r="A22" s="220"/>
      <c r="B22" s="221"/>
      <c r="C22" s="221"/>
      <c r="D22" s="222"/>
      <c r="E22" s="45" t="str">
        <f>IF(AB8="","",AB8)</f>
        <v/>
      </c>
      <c r="F22" s="25" t="str">
        <f t="shared" si="7"/>
        <v/>
      </c>
      <c r="G22" s="46" t="str">
        <f>IF(Z8="","",Z8)</f>
        <v/>
      </c>
      <c r="H22" s="45" t="str">
        <f>IF(AB10="","",AB10)</f>
        <v/>
      </c>
      <c r="I22" s="25" t="str">
        <f t="shared" si="8"/>
        <v/>
      </c>
      <c r="J22" s="46" t="str">
        <f>IF(Z10="","",Z10)</f>
        <v/>
      </c>
      <c r="K22" s="45" t="str">
        <f>IF(AB12="","",AB12)</f>
        <v/>
      </c>
      <c r="L22" s="25" t="str">
        <f t="shared" si="9"/>
        <v/>
      </c>
      <c r="M22" s="46" t="str">
        <f>IF(Z12="","",Z12)</f>
        <v/>
      </c>
      <c r="N22" s="45" t="str">
        <f>IF(AB14="","",AB14)</f>
        <v/>
      </c>
      <c r="O22" s="25" t="str">
        <f t="shared" si="10"/>
        <v/>
      </c>
      <c r="P22" s="46" t="str">
        <f>IF(Z14="","",Z14)</f>
        <v/>
      </c>
      <c r="Q22" s="45" t="str">
        <f>IF(AB16="","",AB16)</f>
        <v/>
      </c>
      <c r="R22" s="25" t="str">
        <f t="shared" si="11"/>
        <v/>
      </c>
      <c r="S22" s="46" t="str">
        <f>IF(Z16="","",Z16)</f>
        <v/>
      </c>
      <c r="T22" s="45" t="str">
        <f>IF(AB18="","",AB18)</f>
        <v/>
      </c>
      <c r="U22" s="25" t="str">
        <f t="shared" si="12"/>
        <v/>
      </c>
      <c r="V22" s="46" t="str">
        <f>IF(Z18="","",Z18)</f>
        <v/>
      </c>
      <c r="W22" s="45" t="str">
        <f>IF(AB20="","",AB20)</f>
        <v/>
      </c>
      <c r="X22" s="25" t="str">
        <f t="shared" si="13"/>
        <v/>
      </c>
      <c r="Y22" s="46" t="str">
        <f>IF(Z20="","",Z20)</f>
        <v/>
      </c>
      <c r="Z22" s="283"/>
      <c r="AA22" s="283"/>
      <c r="AB22" s="284"/>
      <c r="AC22" s="27"/>
      <c r="AD22" s="25" t="str">
        <f t="shared" si="5"/>
        <v/>
      </c>
      <c r="AE22" s="28"/>
      <c r="AF22" s="27"/>
      <c r="AG22" s="25" t="str">
        <f t="shared" si="6"/>
        <v/>
      </c>
      <c r="AH22" s="7"/>
      <c r="AI22" s="275"/>
      <c r="AJ22" s="276"/>
      <c r="AK22" s="277"/>
      <c r="AL22" s="276"/>
      <c r="AM22" s="277"/>
      <c r="AN22" s="276"/>
      <c r="AO22" s="277"/>
      <c r="AP22" s="285"/>
      <c r="AQ22" s="705"/>
      <c r="AR22" s="706"/>
      <c r="AS22" s="275"/>
      <c r="AT22" s="276"/>
      <c r="AU22" s="277"/>
      <c r="AV22" s="276"/>
      <c r="AW22" s="277"/>
      <c r="AX22" s="276"/>
      <c r="AY22" s="277"/>
      <c r="AZ22" s="278"/>
      <c r="BA22" s="279"/>
      <c r="BB22" s="280"/>
      <c r="BC22" s="280"/>
      <c r="BD22" s="280"/>
      <c r="BE22" s="280"/>
      <c r="BF22" s="281"/>
    </row>
    <row r="23" spans="1:58" ht="20.100000000000001" customHeight="1">
      <c r="A23" s="196" t="s">
        <v>24</v>
      </c>
      <c r="B23" s="197"/>
      <c r="C23" s="197"/>
      <c r="D23" s="198"/>
      <c r="E23" s="11">
        <f>IF(AE7="","",AE7)</f>
        <v>2</v>
      </c>
      <c r="F23" s="30" t="str">
        <f t="shared" si="7"/>
        <v>●</v>
      </c>
      <c r="G23" s="43">
        <f>IF(AC7="","",AC7)</f>
        <v>3</v>
      </c>
      <c r="H23" s="11">
        <f>IF(AE9="","",AE9)</f>
        <v>1</v>
      </c>
      <c r="I23" s="30" t="str">
        <f t="shared" si="8"/>
        <v>●</v>
      </c>
      <c r="J23" s="43">
        <f>IF(AC9="","",AC9)</f>
        <v>5</v>
      </c>
      <c r="K23" s="11">
        <f>IF(AE11="","",AE11)</f>
        <v>1</v>
      </c>
      <c r="L23" s="30" t="str">
        <f t="shared" si="9"/>
        <v>●</v>
      </c>
      <c r="M23" s="43">
        <f>IF(AC11="","",AC11)</f>
        <v>2</v>
      </c>
      <c r="N23" s="11">
        <f>IF(AE13="","",AE13)</f>
        <v>5</v>
      </c>
      <c r="O23" s="30" t="str">
        <f t="shared" si="10"/>
        <v>○</v>
      </c>
      <c r="P23" s="43">
        <f>IF(AC13="","",AC13)</f>
        <v>0</v>
      </c>
      <c r="Q23" s="11">
        <f>IF(AE15="","",AE15)</f>
        <v>2</v>
      </c>
      <c r="R23" s="30" t="str">
        <f t="shared" si="11"/>
        <v>○</v>
      </c>
      <c r="S23" s="43">
        <f>IF(AC15="","",AC15)</f>
        <v>0</v>
      </c>
      <c r="T23" s="11">
        <f>IF(AE17="","",AE17)</f>
        <v>3</v>
      </c>
      <c r="U23" s="30" t="str">
        <f t="shared" si="12"/>
        <v>○</v>
      </c>
      <c r="V23" s="43">
        <f>IF(AC17="","",AC17)</f>
        <v>0</v>
      </c>
      <c r="W23" s="11">
        <f>IF(AE19="","",AE19)</f>
        <v>5</v>
      </c>
      <c r="X23" s="30" t="str">
        <f t="shared" si="13"/>
        <v>○</v>
      </c>
      <c r="Y23" s="43">
        <f>IF(AC19="","",AC19)</f>
        <v>2</v>
      </c>
      <c r="Z23" s="44">
        <f>IF(AE21="","",AE21)</f>
        <v>4</v>
      </c>
      <c r="AA23" s="39" t="str">
        <f>IF(Z23="","",IF(Z23=AB23,"△",IF(Z23&gt;AB23,"○","●")))</f>
        <v>○</v>
      </c>
      <c r="AB23" s="43">
        <f>IF(AC21="","",AC21)</f>
        <v>0</v>
      </c>
      <c r="AC23" s="269"/>
      <c r="AD23" s="269"/>
      <c r="AE23" s="282"/>
      <c r="AF23" s="34">
        <v>4</v>
      </c>
      <c r="AG23" s="30" t="str">
        <f t="shared" si="6"/>
        <v>○</v>
      </c>
      <c r="AH23" s="10">
        <v>0</v>
      </c>
      <c r="AI23" s="255">
        <f>IF(AND(AS23="",AU23="",AW23=""),"",SUM(AS23*3+AU23*0+AW23*1))</f>
        <v>18</v>
      </c>
      <c r="AJ23" s="256"/>
      <c r="AK23" s="259">
        <f>IF(AND(E23="",H23="",K23="",N23="",Q23="",T23="",W23="",Z23="",AC23="",AF23="",E24="",H24="",K24="",N24="",Q24="",T24="",W24="",Z24="",AC24="",AF24=""),"",SUM(E23,H23,K23,N23,Q23,T23,W23,Z23,AC23,AF23,E24,H24,K24,N24,Q24,T24,W24,Z24,AC24,AF24))</f>
        <v>27</v>
      </c>
      <c r="AL23" s="256"/>
      <c r="AM23" s="259">
        <f>IF(AND(G23="",J23="",M23="",P23="",S23="",V23="",Y23="",AB23="",AE23="",AH23="",G24="",J24="",M24="",P24="",S24="",V24="",Y24="",AB24="",AE24="",AH24=""),"",SUM(G23,J23,M23,P23,S23,V23,Y23,AB23,AE23,AH23,G24,J24,M24,P24,S24,V24,Y24,AB24,AE24,AH24))</f>
        <v>12</v>
      </c>
      <c r="AN23" s="256"/>
      <c r="AO23" s="259">
        <f>IF(AND(AK23="",AM23=""),"",(AK23-AM23))</f>
        <v>15</v>
      </c>
      <c r="AP23" s="271"/>
      <c r="AQ23" s="701">
        <v>4</v>
      </c>
      <c r="AR23" s="702"/>
      <c r="AS23" s="255">
        <f>IF(AND(F23="",I23="",L23="",O23="",R23="",U23="",X23="",AA23="",AD23="",AG23="",F24="",I24="",L24="",O24="",R24="",U24="",X24="",AA24="",AD24="",AG24=""),"",COUNTIF(E23:AH24,"○"))</f>
        <v>6</v>
      </c>
      <c r="AT23" s="256"/>
      <c r="AU23" s="259">
        <f>IF(AND(F23="",I23="",L23="",O23="",R23="",U23="",X23="",AA23="",AD23="",AG23="",F24="",I24="",L24="",O24="",R24="",U24="",X24="",AA24="",AD24="",AG24=""),"",COUNTIF(E23:AH24,"●"))</f>
        <v>3</v>
      </c>
      <c r="AV23" s="256"/>
      <c r="AW23" s="259">
        <f>IF(AND(F23="",I23="",L23="",O23="",R23="",U23="",X23="",AA23="",AD23="",AG23="",F24="",I24="",L24="",O24="",R24="",U24="",X24="",AA24="",AD24="",AG24=""),"",COUNTIF(E23:AH24,"△"))</f>
        <v>0</v>
      </c>
      <c r="AX23" s="256"/>
      <c r="AY23" s="259">
        <f>IF(AND(F23="",I23="",L23="",O23="",R23="",U23="",X23="",AA23="",AD23="",AG23="",F24="",I24="",L24="",O24="",R24="",U24="",X24="",AA24="",AD24="",AG24=""),"",SUM(COUNTIF(E23:AH24,{"○","●","△"})))</f>
        <v>9</v>
      </c>
      <c r="AZ23" s="261"/>
      <c r="BA23" s="263"/>
      <c r="BB23" s="264"/>
      <c r="BC23" s="264"/>
      <c r="BD23" s="264"/>
      <c r="BE23" s="264"/>
      <c r="BF23" s="265"/>
    </row>
    <row r="24" spans="1:58" ht="20.100000000000001" customHeight="1" thickBot="1">
      <c r="A24" s="199"/>
      <c r="B24" s="200"/>
      <c r="C24" s="200"/>
      <c r="D24" s="201"/>
      <c r="E24" s="45" t="str">
        <f>IF(AE8="","",AE8)</f>
        <v/>
      </c>
      <c r="F24" s="25" t="str">
        <f t="shared" si="7"/>
        <v/>
      </c>
      <c r="G24" s="46" t="str">
        <f>IF(AC8="","",AC8)</f>
        <v/>
      </c>
      <c r="H24" s="45" t="str">
        <f>IF(AE10="","",AE10)</f>
        <v/>
      </c>
      <c r="I24" s="25" t="str">
        <f t="shared" si="8"/>
        <v/>
      </c>
      <c r="J24" s="46" t="str">
        <f>IF(AC10="","",AC10)</f>
        <v/>
      </c>
      <c r="K24" s="45" t="str">
        <f>IF(AE12="","",AE12)</f>
        <v/>
      </c>
      <c r="L24" s="25" t="str">
        <f t="shared" si="9"/>
        <v/>
      </c>
      <c r="M24" s="46" t="str">
        <f>IF(AC12="","",AC12)</f>
        <v/>
      </c>
      <c r="N24" s="45" t="str">
        <f>IF(AE14="","",AE14)</f>
        <v/>
      </c>
      <c r="O24" s="25" t="str">
        <f t="shared" si="10"/>
        <v/>
      </c>
      <c r="P24" s="46" t="str">
        <f>IF(AC14="","",AC14)</f>
        <v/>
      </c>
      <c r="Q24" s="45" t="str">
        <f>IF(AE16="","",AE16)</f>
        <v/>
      </c>
      <c r="R24" s="25" t="str">
        <f t="shared" si="11"/>
        <v/>
      </c>
      <c r="S24" s="46" t="str">
        <f>IF(AC16="","",AC16)</f>
        <v/>
      </c>
      <c r="T24" s="45" t="str">
        <f>IF(AE18="","",AE18)</f>
        <v/>
      </c>
      <c r="U24" s="25" t="str">
        <f t="shared" si="12"/>
        <v/>
      </c>
      <c r="V24" s="46" t="str">
        <f>IF(AC18="","",AC18)</f>
        <v/>
      </c>
      <c r="W24" s="45" t="str">
        <f>IF(AE20="","",AE20)</f>
        <v/>
      </c>
      <c r="X24" s="25" t="str">
        <f t="shared" si="13"/>
        <v/>
      </c>
      <c r="Y24" s="46" t="str">
        <f>IF(AC20="","",AC20)</f>
        <v/>
      </c>
      <c r="Z24" s="45" t="str">
        <f>IF(AE22="","",AE22)</f>
        <v/>
      </c>
      <c r="AA24" s="25" t="str">
        <f>IF(Z24="","",IF(Z24=AB24,"△",IF(Z24&gt;AB24,"○","●")))</f>
        <v/>
      </c>
      <c r="AB24" s="46" t="str">
        <f>IF(AC22="","",AC22)</f>
        <v/>
      </c>
      <c r="AC24" s="283"/>
      <c r="AD24" s="283"/>
      <c r="AE24" s="284"/>
      <c r="AF24" s="27"/>
      <c r="AG24" s="25" t="str">
        <f t="shared" si="6"/>
        <v/>
      </c>
      <c r="AH24" s="7"/>
      <c r="AI24" s="275"/>
      <c r="AJ24" s="276"/>
      <c r="AK24" s="277"/>
      <c r="AL24" s="276"/>
      <c r="AM24" s="277"/>
      <c r="AN24" s="276"/>
      <c r="AO24" s="277"/>
      <c r="AP24" s="285"/>
      <c r="AQ24" s="705"/>
      <c r="AR24" s="706"/>
      <c r="AS24" s="275"/>
      <c r="AT24" s="276"/>
      <c r="AU24" s="277"/>
      <c r="AV24" s="276"/>
      <c r="AW24" s="277"/>
      <c r="AX24" s="276"/>
      <c r="AY24" s="277"/>
      <c r="AZ24" s="278"/>
      <c r="BA24" s="279"/>
      <c r="BB24" s="280"/>
      <c r="BC24" s="280"/>
      <c r="BD24" s="280"/>
      <c r="BE24" s="280"/>
      <c r="BF24" s="281"/>
    </row>
    <row r="25" spans="1:58" ht="20.100000000000001" customHeight="1">
      <c r="A25" s="196" t="s">
        <v>8</v>
      </c>
      <c r="B25" s="197"/>
      <c r="C25" s="197"/>
      <c r="D25" s="198"/>
      <c r="E25" s="11">
        <f>IF(AH7="","",AH7)</f>
        <v>0</v>
      </c>
      <c r="F25" s="30" t="str">
        <f t="shared" si="7"/>
        <v>●</v>
      </c>
      <c r="G25" s="43">
        <f>IF(AF7="","",AF7)</f>
        <v>4</v>
      </c>
      <c r="H25" s="11">
        <f>IF(AH9="","",AH9)</f>
        <v>0</v>
      </c>
      <c r="I25" s="30" t="str">
        <f t="shared" si="8"/>
        <v>●</v>
      </c>
      <c r="J25" s="43">
        <f>IF(AF9="","",AF9)</f>
        <v>14</v>
      </c>
      <c r="K25" s="11">
        <f>IF(AH11="","",AH11)</f>
        <v>0</v>
      </c>
      <c r="L25" s="30" t="str">
        <f t="shared" si="9"/>
        <v>●</v>
      </c>
      <c r="M25" s="43">
        <f>IF(AF11="","",AF11)</f>
        <v>3</v>
      </c>
      <c r="N25" s="11">
        <f>IF(AH13="","",AH13)</f>
        <v>0</v>
      </c>
      <c r="O25" s="30" t="str">
        <f t="shared" si="10"/>
        <v>●</v>
      </c>
      <c r="P25" s="43">
        <f>IF(AF13="","",AF13)</f>
        <v>2</v>
      </c>
      <c r="Q25" s="11">
        <f>IF(AH15="","",AH15)</f>
        <v>1</v>
      </c>
      <c r="R25" s="30" t="str">
        <f t="shared" si="11"/>
        <v>●</v>
      </c>
      <c r="S25" s="43">
        <f>IF(AF15="","",AF15)</f>
        <v>2</v>
      </c>
      <c r="T25" s="11">
        <f>IF(AH17="","",AH17)</f>
        <v>2</v>
      </c>
      <c r="U25" s="30" t="str">
        <f t="shared" si="12"/>
        <v>○</v>
      </c>
      <c r="V25" s="43">
        <f>IF(AF17="","",AF17)</f>
        <v>1</v>
      </c>
      <c r="W25" s="11">
        <f>IF(AH19="","",AH19)</f>
        <v>7</v>
      </c>
      <c r="X25" s="30" t="str">
        <f t="shared" si="13"/>
        <v>○</v>
      </c>
      <c r="Y25" s="43">
        <f>IF(AF19="","",AF19)</f>
        <v>2</v>
      </c>
      <c r="Z25" s="11">
        <f>IF(AH21="","",AH21)</f>
        <v>4</v>
      </c>
      <c r="AA25" s="30" t="str">
        <f>IF(Z25="","",IF(Z25=AB25,"△",IF(Z25&gt;AB25,"○","●")))</f>
        <v>○</v>
      </c>
      <c r="AB25" s="43">
        <f>IF(AF21="","",AF21)</f>
        <v>1</v>
      </c>
      <c r="AC25" s="44">
        <f>IF(AH23="","",AH23)</f>
        <v>0</v>
      </c>
      <c r="AD25" s="39" t="str">
        <f>IF(AC25="","",IF(AC25=AE25,"△",IF(AC25&gt;AE25,"○","●")))</f>
        <v>●</v>
      </c>
      <c r="AE25" s="43">
        <f>IF(AF23="","",AF23)</f>
        <v>4</v>
      </c>
      <c r="AF25" s="269"/>
      <c r="AG25" s="269"/>
      <c r="AH25" s="270"/>
      <c r="AI25" s="255">
        <f>IF(AND(AS25="",AU25="",AW25=""),"",SUM(AS25*3+AU25*0+AW25*1))</f>
        <v>9</v>
      </c>
      <c r="AJ25" s="256"/>
      <c r="AK25" s="259">
        <f>IF(AND(E25="",H25="",K25="",N25="",Q25="",T25="",W25="",Z25="",AC25="",AF25="",E26="",H26="",K26="",N26="",Q26="",T26="",W26="",Z26="",AC26="",AF26=""),"",SUM(E25,H25,K25,N25,Q25,T25,W25,Z25,AC25,AF25,E26,H26,K26,N26,Q26,T26,W26,Z26,AC26,AF26))</f>
        <v>14</v>
      </c>
      <c r="AL25" s="256"/>
      <c r="AM25" s="259">
        <f>IF(AND(G25="",J25="",M25="",P25="",S25="",V25="",Y25="",AB25="",AE25="",AH25="",G26="",J26="",M26="",P26="",S26="",V26="",Y26="",AB26="",AE26="",AH26=""),"",SUM(G25,J25,M25,P25,S25,V25,Y25,AB25,AE25,AH25,G26,J26,M26,P26,S26,V26,Y26,AB26,AE26,AH26))</f>
        <v>33</v>
      </c>
      <c r="AN25" s="256"/>
      <c r="AO25" s="259">
        <f>IF(AND(AK25="",AM25=""),"",(AK25-AM25))</f>
        <v>-19</v>
      </c>
      <c r="AP25" s="271"/>
      <c r="AQ25" s="701">
        <v>7</v>
      </c>
      <c r="AR25" s="702"/>
      <c r="AS25" s="255">
        <f>IF(AND(F25="",I25="",L25="",O25="",R25="",U25="",X25="",AA25="",AD25="",AG25="",F26="",I26="",L26="",O26="",R26="",U26="",X26="",AA26="",AD26="",AG26=""),"",COUNTIF(E25:AH26,"○"))</f>
        <v>3</v>
      </c>
      <c r="AT25" s="256"/>
      <c r="AU25" s="259">
        <f>IF(AND(F25="",I25="",L25="",O25="",R25="",U25="",X25="",AA25="",AD25="",AG25="",F26="",I26="",L26="",O26="",R26="",U26="",X26="",AA26="",AD26="",AG26=""),"",COUNTIF(E25:AH26,"●"))</f>
        <v>6</v>
      </c>
      <c r="AV25" s="256"/>
      <c r="AW25" s="259">
        <f>IF(AND(F25="",I25="",L25="",O25="",R25="",U25="",X25="",AA25="",AD25="",AG25="",F26="",I26="",L26="",O26="",R26="",U26="",X26="",AA26="",AD26="",AG26=""),"",COUNTIF(E25:AH26,"△"))</f>
        <v>0</v>
      </c>
      <c r="AX25" s="256"/>
      <c r="AY25" s="259">
        <f>IF(AND(F25="",I25="",L25="",O25="",R25="",U25="",X25="",AA25="",AD25="",AG25="",F26="",I26="",L26="",O26="",R26="",U26="",X26="",AA26="",AD26="",AG26=""),"",SUM(COUNTIF(E25:AH26,{"○","●","△"})))</f>
        <v>9</v>
      </c>
      <c r="AZ25" s="261"/>
      <c r="BA25" s="263"/>
      <c r="BB25" s="264"/>
      <c r="BC25" s="264"/>
      <c r="BD25" s="264"/>
      <c r="BE25" s="264"/>
      <c r="BF25" s="265"/>
    </row>
    <row r="26" spans="1:58" ht="20.100000000000001" customHeight="1" thickBot="1">
      <c r="A26" s="199"/>
      <c r="B26" s="200"/>
      <c r="C26" s="200"/>
      <c r="D26" s="201"/>
      <c r="E26" s="12" t="str">
        <f>IF(AH8="","",AH8)</f>
        <v/>
      </c>
      <c r="F26" s="47" t="str">
        <f t="shared" si="7"/>
        <v/>
      </c>
      <c r="G26" s="48" t="str">
        <f>IF(AF8="","",AF8)</f>
        <v/>
      </c>
      <c r="H26" s="12" t="str">
        <f>IF(AH10="","",AH10)</f>
        <v/>
      </c>
      <c r="I26" s="47" t="str">
        <f t="shared" si="8"/>
        <v/>
      </c>
      <c r="J26" s="48" t="str">
        <f>IF(AF10="","",AF10)</f>
        <v/>
      </c>
      <c r="K26" s="12" t="str">
        <f>IF(AH12="","",AH12)</f>
        <v/>
      </c>
      <c r="L26" s="47" t="str">
        <f t="shared" si="9"/>
        <v/>
      </c>
      <c r="M26" s="48" t="str">
        <f>IF(AF12="","",AF12)</f>
        <v/>
      </c>
      <c r="N26" s="12" t="str">
        <f>IF(AH14="","",AH14)</f>
        <v/>
      </c>
      <c r="O26" s="47" t="str">
        <f t="shared" si="10"/>
        <v/>
      </c>
      <c r="P26" s="48" t="str">
        <f>IF(AF14="","",AF14)</f>
        <v/>
      </c>
      <c r="Q26" s="12" t="str">
        <f>IF(AH16="","",AH16)</f>
        <v/>
      </c>
      <c r="R26" s="47" t="str">
        <f t="shared" si="11"/>
        <v/>
      </c>
      <c r="S26" s="48" t="str">
        <f>IF(AF16="","",AF16)</f>
        <v/>
      </c>
      <c r="T26" s="12" t="str">
        <f>IF(AH18="","",AH18)</f>
        <v/>
      </c>
      <c r="U26" s="47" t="str">
        <f t="shared" si="12"/>
        <v/>
      </c>
      <c r="V26" s="48" t="str">
        <f>IF(AF18="","",AF18)</f>
        <v/>
      </c>
      <c r="W26" s="12" t="str">
        <f>IF(AH20="","",AH20)</f>
        <v/>
      </c>
      <c r="X26" s="47" t="str">
        <f t="shared" si="13"/>
        <v/>
      </c>
      <c r="Y26" s="48" t="str">
        <f>IF(AF20="","",AF20)</f>
        <v/>
      </c>
      <c r="Z26" s="12" t="str">
        <f>IF(AH22="","",AH22)</f>
        <v/>
      </c>
      <c r="AA26" s="47" t="str">
        <f>IF(Z26="","",IF(Z26=AB26,"△",IF(Z26&gt;AB26,"○","●")))</f>
        <v/>
      </c>
      <c r="AB26" s="48" t="str">
        <f>IF(AF22="","",AF22)</f>
        <v/>
      </c>
      <c r="AC26" s="12" t="str">
        <f>IF(AH24="","",AH24)</f>
        <v/>
      </c>
      <c r="AD26" s="47" t="str">
        <f>IF(AC26="","",IF(AC26=AE26,"△",IF(AC26&gt;AE26,"○","●")))</f>
        <v/>
      </c>
      <c r="AE26" s="48" t="str">
        <f>IF(AF24="","",AF24)</f>
        <v/>
      </c>
      <c r="AF26" s="216"/>
      <c r="AG26" s="216"/>
      <c r="AH26" s="217"/>
      <c r="AI26" s="257"/>
      <c r="AJ26" s="258"/>
      <c r="AK26" s="260"/>
      <c r="AL26" s="258"/>
      <c r="AM26" s="260"/>
      <c r="AN26" s="258"/>
      <c r="AO26" s="260"/>
      <c r="AP26" s="272"/>
      <c r="AQ26" s="703"/>
      <c r="AR26" s="704"/>
      <c r="AS26" s="257"/>
      <c r="AT26" s="258"/>
      <c r="AU26" s="260"/>
      <c r="AV26" s="258"/>
      <c r="AW26" s="260"/>
      <c r="AX26" s="258"/>
      <c r="AY26" s="260"/>
      <c r="AZ26" s="262"/>
      <c r="BA26" s="266"/>
      <c r="BB26" s="267"/>
      <c r="BC26" s="267"/>
      <c r="BD26" s="267"/>
      <c r="BE26" s="267"/>
      <c r="BF26" s="268"/>
    </row>
  </sheetData>
  <mergeCells count="142">
    <mergeCell ref="A1:AR2"/>
    <mergeCell ref="A5:D6"/>
    <mergeCell ref="E5:G6"/>
    <mergeCell ref="H5:J6"/>
    <mergeCell ref="K5:M6"/>
    <mergeCell ref="N5:P6"/>
    <mergeCell ref="Q5:S6"/>
    <mergeCell ref="T5:V6"/>
    <mergeCell ref="W5:Y6"/>
    <mergeCell ref="Z5:AB6"/>
    <mergeCell ref="AQ5:AR6"/>
    <mergeCell ref="AS5:AT6"/>
    <mergeCell ref="AU5:AV6"/>
    <mergeCell ref="AW5:AX6"/>
    <mergeCell ref="AY5:AZ6"/>
    <mergeCell ref="BA5:BF6"/>
    <mergeCell ref="AC5:AE6"/>
    <mergeCell ref="AF5:AH6"/>
    <mergeCell ref="AI5:AJ6"/>
    <mergeCell ref="AK5:AL6"/>
    <mergeCell ref="AM5:AN6"/>
    <mergeCell ref="AO5:AP6"/>
    <mergeCell ref="AQ7:AR8"/>
    <mergeCell ref="AS7:AT8"/>
    <mergeCell ref="AU7:AV8"/>
    <mergeCell ref="AW7:AX8"/>
    <mergeCell ref="AY7:AZ8"/>
    <mergeCell ref="BA7:BF8"/>
    <mergeCell ref="A7:D8"/>
    <mergeCell ref="E7:G8"/>
    <mergeCell ref="AI7:AJ8"/>
    <mergeCell ref="AK7:AL8"/>
    <mergeCell ref="AM7:AN8"/>
    <mergeCell ref="AO7:AP8"/>
    <mergeCell ref="AQ9:AR10"/>
    <mergeCell ref="AS9:AT10"/>
    <mergeCell ref="AU9:AV10"/>
    <mergeCell ref="AW9:AX10"/>
    <mergeCell ref="AY9:AZ10"/>
    <mergeCell ref="BA9:BF10"/>
    <mergeCell ref="A9:D10"/>
    <mergeCell ref="H9:J10"/>
    <mergeCell ref="AI9:AJ10"/>
    <mergeCell ref="AK9:AL10"/>
    <mergeCell ref="AM9:AN10"/>
    <mergeCell ref="AO9:AP10"/>
    <mergeCell ref="AQ11:AR12"/>
    <mergeCell ref="AS11:AT12"/>
    <mergeCell ref="AU11:AV12"/>
    <mergeCell ref="AW11:AX12"/>
    <mergeCell ref="AY11:AZ12"/>
    <mergeCell ref="BA11:BF12"/>
    <mergeCell ref="A11:D12"/>
    <mergeCell ref="K11:M12"/>
    <mergeCell ref="AI11:AJ12"/>
    <mergeCell ref="AK11:AL12"/>
    <mergeCell ref="AM11:AN12"/>
    <mergeCell ref="AO11:AP12"/>
    <mergeCell ref="AQ13:AR14"/>
    <mergeCell ref="AS13:AT14"/>
    <mergeCell ref="AU13:AV14"/>
    <mergeCell ref="AW13:AX14"/>
    <mergeCell ref="AY13:AZ14"/>
    <mergeCell ref="BA13:BF14"/>
    <mergeCell ref="A13:D14"/>
    <mergeCell ref="N13:P14"/>
    <mergeCell ref="AI13:AJ14"/>
    <mergeCell ref="AK13:AL14"/>
    <mergeCell ref="AM13:AN14"/>
    <mergeCell ref="AO13:AP14"/>
    <mergeCell ref="AQ15:AR16"/>
    <mergeCell ref="AS15:AT16"/>
    <mergeCell ref="AU15:AV16"/>
    <mergeCell ref="AW15:AX16"/>
    <mergeCell ref="AY15:AZ16"/>
    <mergeCell ref="BA15:BF16"/>
    <mergeCell ref="A15:D16"/>
    <mergeCell ref="Q15:S16"/>
    <mergeCell ref="AI15:AJ16"/>
    <mergeCell ref="AK15:AL16"/>
    <mergeCell ref="AM15:AN16"/>
    <mergeCell ref="AO15:AP16"/>
    <mergeCell ref="AQ17:AR18"/>
    <mergeCell ref="AS17:AT18"/>
    <mergeCell ref="AU17:AV18"/>
    <mergeCell ref="AW17:AX18"/>
    <mergeCell ref="AY17:AZ18"/>
    <mergeCell ref="BA17:BF18"/>
    <mergeCell ref="A17:D18"/>
    <mergeCell ref="T17:V18"/>
    <mergeCell ref="AI17:AJ18"/>
    <mergeCell ref="AK17:AL18"/>
    <mergeCell ref="AM17:AN18"/>
    <mergeCell ref="AO17:AP18"/>
    <mergeCell ref="AQ19:AR20"/>
    <mergeCell ref="AS19:AT20"/>
    <mergeCell ref="AU19:AV20"/>
    <mergeCell ref="AW19:AX20"/>
    <mergeCell ref="AY19:AZ20"/>
    <mergeCell ref="BA19:BF20"/>
    <mergeCell ref="A19:D20"/>
    <mergeCell ref="W19:Y20"/>
    <mergeCell ref="AI19:AJ20"/>
    <mergeCell ref="AK19:AL20"/>
    <mergeCell ref="AM19:AN20"/>
    <mergeCell ref="AO19:AP20"/>
    <mergeCell ref="AQ21:AR22"/>
    <mergeCell ref="AS21:AT22"/>
    <mergeCell ref="AU21:AV22"/>
    <mergeCell ref="AW21:AX22"/>
    <mergeCell ref="AY21:AZ22"/>
    <mergeCell ref="BA21:BF22"/>
    <mergeCell ref="A21:D22"/>
    <mergeCell ref="Z21:AB22"/>
    <mergeCell ref="AI21:AJ22"/>
    <mergeCell ref="AK21:AL22"/>
    <mergeCell ref="AM21:AN22"/>
    <mergeCell ref="AO21:AP22"/>
    <mergeCell ref="AQ23:AR24"/>
    <mergeCell ref="AS23:AT24"/>
    <mergeCell ref="AU23:AV24"/>
    <mergeCell ref="AW23:AX24"/>
    <mergeCell ref="AY23:AZ24"/>
    <mergeCell ref="BA23:BF24"/>
    <mergeCell ref="A23:D24"/>
    <mergeCell ref="AC23:AE24"/>
    <mergeCell ref="AI23:AJ24"/>
    <mergeCell ref="AK23:AL24"/>
    <mergeCell ref="AM23:AN24"/>
    <mergeCell ref="AO23:AP24"/>
    <mergeCell ref="AQ25:AR26"/>
    <mergeCell ref="AS25:AT26"/>
    <mergeCell ref="AU25:AV26"/>
    <mergeCell ref="AW25:AX26"/>
    <mergeCell ref="AY25:AZ26"/>
    <mergeCell ref="BA25:BF26"/>
    <mergeCell ref="A25:D26"/>
    <mergeCell ref="AF25:AH26"/>
    <mergeCell ref="AI25:AJ26"/>
    <mergeCell ref="AK25:AL26"/>
    <mergeCell ref="AM25:AN26"/>
    <mergeCell ref="AO25:AP26"/>
  </mergeCells>
  <phoneticPr fontId="3"/>
  <conditionalFormatting sqref="E5:AZ6">
    <cfRule type="containsText" dxfId="153" priority="3" operator="containsText" text="U-10">
      <formula>NOT(ISERROR(SEARCH("U-10",E5)))</formula>
    </cfRule>
  </conditionalFormatting>
  <conditionalFormatting sqref="A7:D22 A25:D26">
    <cfRule type="containsText" dxfId="152" priority="2" operator="containsText" text="U-10">
      <formula>NOT(ISERROR(SEARCH("U-10",A7)))</formula>
    </cfRule>
  </conditionalFormatting>
  <conditionalFormatting sqref="A23:D24">
    <cfRule type="containsText" dxfId="151" priority="1" operator="containsText" text="U-10">
      <formula>NOT(ISERROR(SEARCH("U-10",A23)))</formula>
    </cfRule>
  </conditionalFormatting>
  <printOptions horizontalCentered="1" verticalCentered="1"/>
  <pageMargins left="0.23622047244094491" right="0.23622047244094491" top="0.74803149606299213" bottom="0.74803149606299213" header="0.31496062992125984" footer="0.31496062992125984"/>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T156"/>
  <sheetViews>
    <sheetView zoomScale="86" zoomScaleNormal="86" zoomScaleSheetLayoutView="84" workbookViewId="0">
      <selection activeCell="Q10" sqref="Q10:AB12"/>
    </sheetView>
  </sheetViews>
  <sheetFormatPr defaultRowHeight="13.5"/>
  <cols>
    <col min="1" max="1" width="7.625" style="80" customWidth="1"/>
    <col min="2" max="3" width="6.625" style="80" customWidth="1"/>
    <col min="4" max="4" width="6.125" style="80" customWidth="1"/>
    <col min="5" max="5" width="6.125" style="84" customWidth="1"/>
    <col min="6" max="6" width="4.625" style="84" customWidth="1"/>
    <col min="7" max="7" width="3.625" style="84" customWidth="1"/>
    <col min="8" max="8" width="1.625" style="84" customWidth="1"/>
    <col min="9" max="9" width="3.625" style="80" customWidth="1"/>
    <col min="10" max="10" width="4.625" style="80" customWidth="1"/>
    <col min="11" max="11" width="6.125" style="80" customWidth="1"/>
    <col min="12" max="12" width="6.125" style="85" customWidth="1"/>
    <col min="13" max="14" width="6.625" style="80" customWidth="1"/>
    <col min="15" max="15" width="4.625" style="80" customWidth="1"/>
    <col min="16" max="17" width="6.625" style="80" customWidth="1"/>
    <col min="18" max="19" width="6.125" style="80" customWidth="1"/>
    <col min="20" max="20" width="4.625" style="80" customWidth="1"/>
    <col min="21" max="21" width="3.625" style="80" customWidth="1"/>
    <col min="22" max="22" width="1.625" style="80" customWidth="1"/>
    <col min="23" max="23" width="3.625" style="80" customWidth="1"/>
    <col min="24" max="24" width="4.625" style="80" customWidth="1"/>
    <col min="25" max="25" width="6.125" style="80" customWidth="1"/>
    <col min="26" max="26" width="6.125" style="85" customWidth="1"/>
    <col min="27" max="28" width="6.625" style="80" customWidth="1"/>
    <col min="29" max="29" width="4.625" style="80" customWidth="1"/>
    <col min="30" max="31" width="6.625" style="80" customWidth="1"/>
    <col min="32" max="44" width="4.625" style="80" customWidth="1"/>
    <col min="45" max="16384" width="9" style="80"/>
  </cols>
  <sheetData>
    <row r="2" spans="1:46" s="60" customFormat="1" ht="24.95" customHeight="1" thickBot="1">
      <c r="A2" s="57"/>
      <c r="B2" s="58" t="s">
        <v>219</v>
      </c>
      <c r="C2" s="59"/>
      <c r="D2" s="449" t="s">
        <v>28</v>
      </c>
      <c r="E2" s="449"/>
      <c r="F2" s="449"/>
      <c r="G2" s="449"/>
      <c r="H2" s="449"/>
      <c r="I2" s="449"/>
      <c r="J2" s="450" t="str">
        <f>AG3</f>
        <v>越前市サッカー場（人工芝）</v>
      </c>
      <c r="K2" s="450"/>
      <c r="L2" s="450"/>
      <c r="M2" s="450"/>
      <c r="N2" s="450"/>
      <c r="P2" s="61" t="str">
        <f>B2</f>
        <v>10/10（祝）</v>
      </c>
      <c r="Q2" s="59"/>
      <c r="R2" s="449" t="s">
        <v>29</v>
      </c>
      <c r="S2" s="449"/>
      <c r="T2" s="449"/>
      <c r="U2" s="449"/>
      <c r="V2" s="449"/>
      <c r="W2" s="449"/>
      <c r="X2" s="450" t="str">
        <f>J2</f>
        <v>越前市サッカー場（人工芝）</v>
      </c>
      <c r="Y2" s="450"/>
      <c r="Z2" s="450"/>
      <c r="AA2" s="450"/>
      <c r="AB2" s="450"/>
      <c r="AG2" s="62" t="s">
        <v>30</v>
      </c>
    </row>
    <row r="3" spans="1:46" s="60" customFormat="1" ht="24.95" customHeight="1" thickBot="1">
      <c r="A3" s="57"/>
      <c r="B3" s="448" t="s">
        <v>31</v>
      </c>
      <c r="C3" s="448"/>
      <c r="D3" s="448"/>
      <c r="E3" s="448"/>
      <c r="F3" s="448"/>
      <c r="G3" s="448"/>
      <c r="H3" s="448"/>
      <c r="I3" s="448"/>
      <c r="J3" s="448"/>
      <c r="K3" s="448"/>
      <c r="L3" s="175" t="s">
        <v>32</v>
      </c>
      <c r="M3" s="64">
        <v>0.33333333333333331</v>
      </c>
      <c r="N3" s="65" t="s">
        <v>62</v>
      </c>
      <c r="P3" s="448" t="str">
        <f>B3</f>
        <v>U11（15分・5分・15分・5分・15分）</v>
      </c>
      <c r="Q3" s="448"/>
      <c r="R3" s="448"/>
      <c r="S3" s="448"/>
      <c r="T3" s="448"/>
      <c r="U3" s="448"/>
      <c r="V3" s="448"/>
      <c r="W3" s="448"/>
      <c r="X3" s="448"/>
      <c r="Y3" s="448"/>
      <c r="Z3" s="175" t="s">
        <v>32</v>
      </c>
      <c r="AA3" s="64">
        <f>M3</f>
        <v>0.33333333333333331</v>
      </c>
      <c r="AB3" s="65" t="str">
        <f>N3</f>
        <v>第1試合ﾁｰﾑ</v>
      </c>
      <c r="AD3" s="60" t="s">
        <v>33</v>
      </c>
      <c r="AG3" s="62" t="s">
        <v>34</v>
      </c>
    </row>
    <row r="4" spans="1:46" s="60" customFormat="1" ht="24.95" customHeight="1" thickBot="1">
      <c r="A4" s="57"/>
      <c r="B4" s="443" t="s">
        <v>35</v>
      </c>
      <c r="C4" s="443"/>
      <c r="D4" s="443"/>
      <c r="E4" s="443"/>
      <c r="F4" s="443"/>
      <c r="G4" s="443"/>
      <c r="H4" s="443"/>
      <c r="I4" s="443"/>
      <c r="J4" s="443"/>
      <c r="K4" s="443"/>
      <c r="L4" s="443"/>
      <c r="M4" s="443"/>
      <c r="N4" s="443"/>
      <c r="P4" s="444" t="s">
        <v>36</v>
      </c>
      <c r="Q4" s="444"/>
      <c r="R4" s="445"/>
      <c r="S4" s="445"/>
      <c r="T4" s="445"/>
      <c r="U4" s="445"/>
      <c r="V4" s="445"/>
      <c r="W4" s="445"/>
      <c r="X4" s="445"/>
      <c r="Y4" s="445"/>
      <c r="Z4" s="445"/>
      <c r="AA4" s="445"/>
      <c r="AB4" s="445"/>
      <c r="AD4" s="446" t="s">
        <v>37</v>
      </c>
      <c r="AE4" s="447"/>
      <c r="AG4" s="62" t="s">
        <v>38</v>
      </c>
    </row>
    <row r="5" spans="1:46" s="60" customFormat="1" ht="24.95" customHeight="1" thickBot="1">
      <c r="A5" s="57"/>
      <c r="B5" s="175" t="s">
        <v>39</v>
      </c>
      <c r="C5" s="448" t="str">
        <f>AD20</f>
        <v>高椋ＳＳＳ</v>
      </c>
      <c r="D5" s="448"/>
      <c r="E5" s="448" t="s">
        <v>40</v>
      </c>
      <c r="F5" s="448"/>
      <c r="G5" s="448"/>
      <c r="H5" s="448"/>
      <c r="I5" s="448"/>
      <c r="J5" s="448"/>
      <c r="K5" s="448"/>
      <c r="L5" s="448"/>
      <c r="M5" s="448"/>
      <c r="N5" s="448"/>
      <c r="P5" s="175" t="s">
        <v>39</v>
      </c>
      <c r="Q5" s="448" t="str">
        <f>C5</f>
        <v>高椋ＳＳＳ</v>
      </c>
      <c r="R5" s="448"/>
      <c r="S5" s="448" t="s">
        <v>40</v>
      </c>
      <c r="T5" s="448"/>
      <c r="U5" s="448"/>
      <c r="V5" s="448"/>
      <c r="W5" s="448"/>
      <c r="X5" s="448"/>
      <c r="Y5" s="448"/>
      <c r="Z5" s="448"/>
      <c r="AA5" s="448"/>
      <c r="AB5" s="448"/>
      <c r="AG5" s="62" t="s">
        <v>41</v>
      </c>
    </row>
    <row r="6" spans="1:46" s="62" customFormat="1" ht="30" customHeight="1" thickBot="1">
      <c r="A6" s="66"/>
      <c r="B6" s="67" t="s">
        <v>42</v>
      </c>
      <c r="C6" s="68" t="s">
        <v>43</v>
      </c>
      <c r="D6" s="438" t="s">
        <v>44</v>
      </c>
      <c r="E6" s="438"/>
      <c r="F6" s="438"/>
      <c r="G6" s="438"/>
      <c r="H6" s="438"/>
      <c r="I6" s="438"/>
      <c r="J6" s="439"/>
      <c r="K6" s="438"/>
      <c r="L6" s="438"/>
      <c r="M6" s="69" t="s">
        <v>45</v>
      </c>
      <c r="N6" s="70" t="s">
        <v>46</v>
      </c>
      <c r="O6" s="71"/>
      <c r="P6" s="67" t="s">
        <v>42</v>
      </c>
      <c r="Q6" s="68" t="s">
        <v>43</v>
      </c>
      <c r="R6" s="438" t="str">
        <f>D6</f>
        <v>日　　程</v>
      </c>
      <c r="S6" s="438"/>
      <c r="T6" s="438"/>
      <c r="U6" s="438"/>
      <c r="V6" s="438"/>
      <c r="W6" s="438"/>
      <c r="X6" s="439"/>
      <c r="Y6" s="438"/>
      <c r="Z6" s="438"/>
      <c r="AA6" s="69" t="s">
        <v>45</v>
      </c>
      <c r="AB6" s="70" t="s">
        <v>46</v>
      </c>
      <c r="AD6" s="341" t="s">
        <v>1</v>
      </c>
      <c r="AE6" s="342"/>
      <c r="AG6" s="62" t="s">
        <v>47</v>
      </c>
    </row>
    <row r="7" spans="1:46" s="62" customFormat="1" ht="12" customHeight="1">
      <c r="A7" s="66"/>
      <c r="B7" s="383">
        <v>0.375</v>
      </c>
      <c r="C7" s="435" t="s">
        <v>49</v>
      </c>
      <c r="D7" s="401" t="s">
        <v>9</v>
      </c>
      <c r="E7" s="402"/>
      <c r="F7" s="395">
        <v>0</v>
      </c>
      <c r="G7" s="72"/>
      <c r="H7" s="73"/>
      <c r="I7" s="74"/>
      <c r="J7" s="398">
        <v>5</v>
      </c>
      <c r="K7" s="407" t="s">
        <v>7</v>
      </c>
      <c r="L7" s="408"/>
      <c r="M7" s="440" t="str">
        <f>D10</f>
        <v>フェンテ奥越</v>
      </c>
      <c r="N7" s="432"/>
      <c r="O7" s="75"/>
      <c r="P7" s="383">
        <v>0.375</v>
      </c>
      <c r="Q7" s="435" t="s">
        <v>49</v>
      </c>
      <c r="R7" s="407" t="s">
        <v>60</v>
      </c>
      <c r="S7" s="408"/>
      <c r="T7" s="395">
        <f>U7+U8+U9</f>
        <v>0</v>
      </c>
      <c r="U7" s="72">
        <v>0</v>
      </c>
      <c r="V7" s="73" t="s">
        <v>50</v>
      </c>
      <c r="W7" s="74">
        <v>2</v>
      </c>
      <c r="X7" s="398">
        <f>W7+W8+W9</f>
        <v>4</v>
      </c>
      <c r="Y7" s="407" t="s">
        <v>2</v>
      </c>
      <c r="Z7" s="408"/>
      <c r="AA7" s="429" t="str">
        <f>K10</f>
        <v>神明鳥羽</v>
      </c>
      <c r="AB7" s="432"/>
      <c r="AD7" s="337"/>
      <c r="AE7" s="338"/>
      <c r="AG7" s="62" t="s">
        <v>51</v>
      </c>
    </row>
    <row r="8" spans="1:46" s="62" customFormat="1" ht="12" customHeight="1" thickBot="1">
      <c r="A8" s="66"/>
      <c r="B8" s="384"/>
      <c r="C8" s="436"/>
      <c r="D8" s="403"/>
      <c r="E8" s="404"/>
      <c r="F8" s="396"/>
      <c r="G8" s="76"/>
      <c r="H8" s="77"/>
      <c r="I8" s="78"/>
      <c r="J8" s="399"/>
      <c r="K8" s="403"/>
      <c r="L8" s="404"/>
      <c r="M8" s="441"/>
      <c r="N8" s="433"/>
      <c r="O8" s="75"/>
      <c r="P8" s="384"/>
      <c r="Q8" s="436"/>
      <c r="R8" s="403"/>
      <c r="S8" s="404"/>
      <c r="T8" s="396"/>
      <c r="U8" s="76">
        <v>0</v>
      </c>
      <c r="V8" s="77" t="s">
        <v>52</v>
      </c>
      <c r="W8" s="78">
        <v>0</v>
      </c>
      <c r="X8" s="399"/>
      <c r="Y8" s="403"/>
      <c r="Z8" s="404"/>
      <c r="AA8" s="430"/>
      <c r="AB8" s="433"/>
      <c r="AD8" s="335" t="s">
        <v>2</v>
      </c>
      <c r="AE8" s="336"/>
    </row>
    <row r="9" spans="1:46" s="62" customFormat="1" ht="12" customHeight="1" thickBot="1">
      <c r="A9" s="66"/>
      <c r="B9" s="385"/>
      <c r="C9" s="437"/>
      <c r="D9" s="405"/>
      <c r="E9" s="406"/>
      <c r="F9" s="397"/>
      <c r="G9" s="76"/>
      <c r="H9" s="77"/>
      <c r="I9" s="78"/>
      <c r="J9" s="400"/>
      <c r="K9" s="403"/>
      <c r="L9" s="404"/>
      <c r="M9" s="442"/>
      <c r="N9" s="434"/>
      <c r="O9" s="75"/>
      <c r="P9" s="385"/>
      <c r="Q9" s="437"/>
      <c r="R9" s="403"/>
      <c r="S9" s="404"/>
      <c r="T9" s="397"/>
      <c r="U9" s="76">
        <v>0</v>
      </c>
      <c r="V9" s="77" t="s">
        <v>52</v>
      </c>
      <c r="W9" s="78">
        <v>2</v>
      </c>
      <c r="X9" s="400"/>
      <c r="Y9" s="427"/>
      <c r="Z9" s="428"/>
      <c r="AA9" s="431"/>
      <c r="AB9" s="434"/>
      <c r="AD9" s="337"/>
      <c r="AE9" s="338"/>
      <c r="AG9" s="401"/>
      <c r="AH9" s="402"/>
      <c r="AI9" s="401"/>
      <c r="AJ9" s="402"/>
      <c r="AK9" s="375"/>
      <c r="AL9" s="376"/>
      <c r="AO9" s="401" t="s">
        <v>1</v>
      </c>
      <c r="AP9" s="402"/>
      <c r="AQ9" s="401" t="s">
        <v>1</v>
      </c>
      <c r="AR9" s="402"/>
      <c r="AS9" s="375" t="s">
        <v>1</v>
      </c>
      <c r="AT9" s="376"/>
    </row>
    <row r="10" spans="1:46" s="62" customFormat="1" ht="12" customHeight="1">
      <c r="A10" s="79"/>
      <c r="B10" s="383">
        <v>0.41666666666666669</v>
      </c>
      <c r="C10" s="435" t="s">
        <v>49</v>
      </c>
      <c r="D10" s="403" t="s">
        <v>8</v>
      </c>
      <c r="E10" s="404"/>
      <c r="F10" s="395">
        <f>G10+G11+G12</f>
        <v>2</v>
      </c>
      <c r="G10" s="72">
        <v>0</v>
      </c>
      <c r="H10" s="73" t="s">
        <v>50</v>
      </c>
      <c r="I10" s="74">
        <v>1</v>
      </c>
      <c r="J10" s="398">
        <f>I10+I11+I12</f>
        <v>2</v>
      </c>
      <c r="K10" s="401" t="s">
        <v>6</v>
      </c>
      <c r="L10" s="402"/>
      <c r="M10" s="429" t="str">
        <f>K13</f>
        <v>吉川ＦＣ</v>
      </c>
      <c r="N10" s="432"/>
      <c r="O10" s="75"/>
      <c r="P10" s="383">
        <v>0.41666666666666669</v>
      </c>
      <c r="Q10" s="386" t="s">
        <v>54</v>
      </c>
      <c r="R10" s="387"/>
      <c r="S10" s="387"/>
      <c r="T10" s="387"/>
      <c r="U10" s="387"/>
      <c r="V10" s="387"/>
      <c r="W10" s="387"/>
      <c r="X10" s="387"/>
      <c r="Y10" s="387"/>
      <c r="Z10" s="387"/>
      <c r="AA10" s="387"/>
      <c r="AB10" s="388"/>
      <c r="AD10" s="335" t="s">
        <v>3</v>
      </c>
      <c r="AE10" s="336"/>
      <c r="AG10" s="403"/>
      <c r="AH10" s="404"/>
      <c r="AI10" s="403"/>
      <c r="AJ10" s="404"/>
      <c r="AK10" s="361"/>
      <c r="AL10" s="362"/>
      <c r="AO10" s="403"/>
      <c r="AP10" s="404"/>
      <c r="AQ10" s="403"/>
      <c r="AR10" s="404"/>
      <c r="AS10" s="361"/>
      <c r="AT10" s="362"/>
    </row>
    <row r="11" spans="1:46" s="62" customFormat="1" ht="12" customHeight="1">
      <c r="A11" s="66"/>
      <c r="B11" s="384"/>
      <c r="C11" s="436"/>
      <c r="D11" s="403"/>
      <c r="E11" s="404"/>
      <c r="F11" s="396"/>
      <c r="G11" s="76">
        <v>0</v>
      </c>
      <c r="H11" s="77" t="s">
        <v>52</v>
      </c>
      <c r="I11" s="78">
        <v>1</v>
      </c>
      <c r="J11" s="399"/>
      <c r="K11" s="403"/>
      <c r="L11" s="404"/>
      <c r="M11" s="430"/>
      <c r="N11" s="433"/>
      <c r="O11" s="75"/>
      <c r="P11" s="384"/>
      <c r="Q11" s="389"/>
      <c r="R11" s="390"/>
      <c r="S11" s="390"/>
      <c r="T11" s="390"/>
      <c r="U11" s="390"/>
      <c r="V11" s="390"/>
      <c r="W11" s="390"/>
      <c r="X11" s="390"/>
      <c r="Y11" s="390"/>
      <c r="Z11" s="390"/>
      <c r="AA11" s="390"/>
      <c r="AB11" s="391"/>
      <c r="AD11" s="337"/>
      <c r="AE11" s="338"/>
      <c r="AG11" s="427"/>
      <c r="AH11" s="428"/>
      <c r="AI11" s="427"/>
      <c r="AJ11" s="428"/>
      <c r="AK11" s="363"/>
      <c r="AL11" s="364"/>
      <c r="AO11" s="427"/>
      <c r="AP11" s="428"/>
      <c r="AQ11" s="427"/>
      <c r="AR11" s="428"/>
      <c r="AS11" s="363"/>
      <c r="AT11" s="364"/>
    </row>
    <row r="12" spans="1:46" s="62" customFormat="1" ht="12" customHeight="1" thickBot="1">
      <c r="A12" s="66"/>
      <c r="B12" s="385"/>
      <c r="C12" s="437"/>
      <c r="D12" s="405"/>
      <c r="E12" s="406"/>
      <c r="F12" s="397"/>
      <c r="G12" s="76">
        <v>2</v>
      </c>
      <c r="H12" s="77" t="s">
        <v>52</v>
      </c>
      <c r="I12" s="78">
        <v>0</v>
      </c>
      <c r="J12" s="400"/>
      <c r="K12" s="405"/>
      <c r="L12" s="406"/>
      <c r="M12" s="431"/>
      <c r="N12" s="434"/>
      <c r="O12" s="75"/>
      <c r="P12" s="385"/>
      <c r="Q12" s="392"/>
      <c r="R12" s="393"/>
      <c r="S12" s="393"/>
      <c r="T12" s="393"/>
      <c r="U12" s="393"/>
      <c r="V12" s="393"/>
      <c r="W12" s="393"/>
      <c r="X12" s="393"/>
      <c r="Y12" s="393"/>
      <c r="Z12" s="393"/>
      <c r="AA12" s="393"/>
      <c r="AB12" s="394"/>
      <c r="AD12" s="335" t="s">
        <v>53</v>
      </c>
      <c r="AE12" s="336"/>
      <c r="AO12" s="407" t="s">
        <v>2</v>
      </c>
      <c r="AP12" s="408"/>
      <c r="AQ12" s="407" t="s">
        <v>2</v>
      </c>
      <c r="AR12" s="408"/>
      <c r="AS12" s="359" t="s">
        <v>2</v>
      </c>
      <c r="AT12" s="360"/>
    </row>
    <row r="13" spans="1:46" s="62" customFormat="1" ht="12" customHeight="1">
      <c r="A13" s="79"/>
      <c r="B13" s="383">
        <v>0.45833333333333331</v>
      </c>
      <c r="C13" s="435" t="s">
        <v>49</v>
      </c>
      <c r="D13" s="407" t="s">
        <v>9</v>
      </c>
      <c r="E13" s="408"/>
      <c r="F13" s="395">
        <v>0</v>
      </c>
      <c r="G13" s="72"/>
      <c r="H13" s="73"/>
      <c r="I13" s="74"/>
      <c r="J13" s="398">
        <v>5</v>
      </c>
      <c r="K13" s="401" t="s">
        <v>5</v>
      </c>
      <c r="L13" s="402"/>
      <c r="M13" s="429" t="str">
        <f>Y7</f>
        <v>大虫ＦＣ</v>
      </c>
      <c r="N13" s="432"/>
      <c r="O13" s="75"/>
      <c r="P13" s="383">
        <v>0.44444444444444442</v>
      </c>
      <c r="Q13" s="435" t="s">
        <v>49</v>
      </c>
      <c r="R13" s="407" t="s">
        <v>60</v>
      </c>
      <c r="S13" s="408"/>
      <c r="T13" s="395">
        <f>U13+U14+U15</f>
        <v>8</v>
      </c>
      <c r="U13" s="72">
        <v>1</v>
      </c>
      <c r="V13" s="73" t="s">
        <v>50</v>
      </c>
      <c r="W13" s="74">
        <v>0</v>
      </c>
      <c r="X13" s="398">
        <f>W13+W14+W15</f>
        <v>0</v>
      </c>
      <c r="Y13" s="407" t="s">
        <v>7</v>
      </c>
      <c r="Z13" s="408"/>
      <c r="AA13" s="429" t="str">
        <f>Y16</f>
        <v>大虫ＦＣ</v>
      </c>
      <c r="AB13" s="432"/>
      <c r="AD13" s="337"/>
      <c r="AE13" s="338"/>
      <c r="AO13" s="403"/>
      <c r="AP13" s="404"/>
      <c r="AQ13" s="403"/>
      <c r="AR13" s="404"/>
      <c r="AS13" s="361"/>
      <c r="AT13" s="362"/>
    </row>
    <row r="14" spans="1:46" s="62" customFormat="1" ht="12" customHeight="1">
      <c r="A14" s="79"/>
      <c r="B14" s="384"/>
      <c r="C14" s="436"/>
      <c r="D14" s="403"/>
      <c r="E14" s="404"/>
      <c r="F14" s="396"/>
      <c r="G14" s="76"/>
      <c r="H14" s="77"/>
      <c r="I14" s="78"/>
      <c r="J14" s="399"/>
      <c r="K14" s="403"/>
      <c r="L14" s="404"/>
      <c r="M14" s="430"/>
      <c r="N14" s="433"/>
      <c r="O14" s="75"/>
      <c r="P14" s="384"/>
      <c r="Q14" s="436"/>
      <c r="R14" s="403"/>
      <c r="S14" s="404"/>
      <c r="T14" s="396"/>
      <c r="U14" s="76">
        <v>3</v>
      </c>
      <c r="V14" s="77" t="s">
        <v>52</v>
      </c>
      <c r="W14" s="78">
        <v>0</v>
      </c>
      <c r="X14" s="399"/>
      <c r="Y14" s="403"/>
      <c r="Z14" s="404"/>
      <c r="AA14" s="430"/>
      <c r="AB14" s="433"/>
      <c r="AD14" s="335" t="s">
        <v>5</v>
      </c>
      <c r="AE14" s="336"/>
      <c r="AO14" s="427"/>
      <c r="AP14" s="428"/>
      <c r="AQ14" s="427"/>
      <c r="AR14" s="428"/>
      <c r="AS14" s="363"/>
      <c r="AT14" s="364"/>
    </row>
    <row r="15" spans="1:46" s="62" customFormat="1" ht="12" customHeight="1" thickBot="1">
      <c r="A15" s="66"/>
      <c r="B15" s="385"/>
      <c r="C15" s="437"/>
      <c r="D15" s="403"/>
      <c r="E15" s="404"/>
      <c r="F15" s="397"/>
      <c r="G15" s="76"/>
      <c r="H15" s="77"/>
      <c r="I15" s="78"/>
      <c r="J15" s="400"/>
      <c r="K15" s="405"/>
      <c r="L15" s="406"/>
      <c r="M15" s="431"/>
      <c r="N15" s="434"/>
      <c r="O15" s="75"/>
      <c r="P15" s="385"/>
      <c r="Q15" s="437"/>
      <c r="R15" s="403"/>
      <c r="S15" s="404"/>
      <c r="T15" s="397"/>
      <c r="U15" s="76">
        <v>4</v>
      </c>
      <c r="V15" s="77" t="s">
        <v>52</v>
      </c>
      <c r="W15" s="78">
        <v>0</v>
      </c>
      <c r="X15" s="400"/>
      <c r="Y15" s="427"/>
      <c r="Z15" s="428"/>
      <c r="AA15" s="431"/>
      <c r="AB15" s="434"/>
      <c r="AD15" s="337"/>
      <c r="AE15" s="338"/>
      <c r="AF15" s="80"/>
      <c r="AG15" s="407"/>
      <c r="AH15" s="408"/>
      <c r="AI15" s="407"/>
      <c r="AJ15" s="408"/>
      <c r="AK15" s="359"/>
      <c r="AL15" s="360"/>
      <c r="AO15" s="407" t="s">
        <v>3</v>
      </c>
      <c r="AP15" s="408"/>
      <c r="AQ15" s="407" t="s">
        <v>3</v>
      </c>
      <c r="AR15" s="408"/>
      <c r="AS15" s="359" t="s">
        <v>3</v>
      </c>
      <c r="AT15" s="360"/>
    </row>
    <row r="16" spans="1:46" s="62" customFormat="1" ht="12" customHeight="1">
      <c r="A16" s="79"/>
      <c r="B16" s="383">
        <v>0.5</v>
      </c>
      <c r="C16" s="435" t="s">
        <v>48</v>
      </c>
      <c r="D16" s="401" t="s">
        <v>5</v>
      </c>
      <c r="E16" s="402"/>
      <c r="F16" s="395">
        <f>G16+G17+G18</f>
        <v>1</v>
      </c>
      <c r="G16" s="72">
        <v>1</v>
      </c>
      <c r="H16" s="73" t="s">
        <v>50</v>
      </c>
      <c r="I16" s="74">
        <v>0</v>
      </c>
      <c r="J16" s="398">
        <f>I16+I17+I18</f>
        <v>0</v>
      </c>
      <c r="K16" s="403" t="s">
        <v>6</v>
      </c>
      <c r="L16" s="404"/>
      <c r="M16" s="365" t="s">
        <v>57</v>
      </c>
      <c r="N16" s="366"/>
      <c r="O16" s="75"/>
      <c r="P16" s="383">
        <v>0.4861111111111111</v>
      </c>
      <c r="Q16" s="435" t="s">
        <v>49</v>
      </c>
      <c r="R16" s="401" t="s">
        <v>8</v>
      </c>
      <c r="S16" s="402"/>
      <c r="T16" s="395">
        <f>U16+U17+U18</f>
        <v>0</v>
      </c>
      <c r="U16" s="72">
        <v>0</v>
      </c>
      <c r="V16" s="73" t="s">
        <v>50</v>
      </c>
      <c r="W16" s="74">
        <v>2</v>
      </c>
      <c r="X16" s="398">
        <f>W16+W17+W18</f>
        <v>11</v>
      </c>
      <c r="Y16" s="401" t="s">
        <v>2</v>
      </c>
      <c r="Z16" s="402"/>
      <c r="AA16" s="429" t="str">
        <f>D13</f>
        <v>高椋ＳＳＳ</v>
      </c>
      <c r="AB16" s="432"/>
      <c r="AD16" s="335" t="s">
        <v>6</v>
      </c>
      <c r="AE16" s="336"/>
      <c r="AG16" s="403"/>
      <c r="AH16" s="404"/>
      <c r="AI16" s="403"/>
      <c r="AJ16" s="404"/>
      <c r="AK16" s="361"/>
      <c r="AL16" s="362"/>
      <c r="AO16" s="403"/>
      <c r="AP16" s="404"/>
      <c r="AQ16" s="403"/>
      <c r="AR16" s="404"/>
      <c r="AS16" s="361"/>
      <c r="AT16" s="362"/>
    </row>
    <row r="17" spans="1:46" ht="12" customHeight="1">
      <c r="A17" s="79"/>
      <c r="B17" s="384"/>
      <c r="C17" s="436"/>
      <c r="D17" s="403"/>
      <c r="E17" s="404"/>
      <c r="F17" s="396"/>
      <c r="G17" s="76">
        <v>0</v>
      </c>
      <c r="H17" s="77" t="s">
        <v>52</v>
      </c>
      <c r="I17" s="78">
        <v>0</v>
      </c>
      <c r="J17" s="399"/>
      <c r="K17" s="403"/>
      <c r="L17" s="404"/>
      <c r="M17" s="367"/>
      <c r="N17" s="368"/>
      <c r="O17" s="75"/>
      <c r="P17" s="384"/>
      <c r="Q17" s="436"/>
      <c r="R17" s="403"/>
      <c r="S17" s="404"/>
      <c r="T17" s="396"/>
      <c r="U17" s="76">
        <v>0</v>
      </c>
      <c r="V17" s="77" t="s">
        <v>52</v>
      </c>
      <c r="W17" s="78">
        <v>6</v>
      </c>
      <c r="X17" s="399"/>
      <c r="Y17" s="403"/>
      <c r="Z17" s="404"/>
      <c r="AA17" s="430"/>
      <c r="AB17" s="433"/>
      <c r="AC17" s="62"/>
      <c r="AD17" s="337"/>
      <c r="AE17" s="338"/>
      <c r="AG17" s="427"/>
      <c r="AH17" s="428"/>
      <c r="AI17" s="427"/>
      <c r="AJ17" s="428"/>
      <c r="AK17" s="363"/>
      <c r="AL17" s="364"/>
      <c r="AO17" s="427"/>
      <c r="AP17" s="428"/>
      <c r="AQ17" s="427"/>
      <c r="AR17" s="428"/>
      <c r="AS17" s="363"/>
      <c r="AT17" s="364"/>
    </row>
    <row r="18" spans="1:46" ht="12" customHeight="1" thickBot="1">
      <c r="A18" s="79"/>
      <c r="B18" s="385"/>
      <c r="C18" s="437"/>
      <c r="D18" s="405"/>
      <c r="E18" s="406"/>
      <c r="F18" s="397"/>
      <c r="G18" s="76">
        <v>0</v>
      </c>
      <c r="H18" s="77" t="s">
        <v>52</v>
      </c>
      <c r="I18" s="78">
        <v>0</v>
      </c>
      <c r="J18" s="400"/>
      <c r="K18" s="405"/>
      <c r="L18" s="406"/>
      <c r="M18" s="369"/>
      <c r="N18" s="370"/>
      <c r="O18" s="75"/>
      <c r="P18" s="385"/>
      <c r="Q18" s="437"/>
      <c r="R18" s="405"/>
      <c r="S18" s="406"/>
      <c r="T18" s="397"/>
      <c r="U18" s="76">
        <v>0</v>
      </c>
      <c r="V18" s="77" t="s">
        <v>52</v>
      </c>
      <c r="W18" s="78">
        <v>3</v>
      </c>
      <c r="X18" s="400"/>
      <c r="Y18" s="405"/>
      <c r="Z18" s="406"/>
      <c r="AA18" s="431"/>
      <c r="AB18" s="434"/>
      <c r="AC18" s="62"/>
      <c r="AD18" s="335" t="s">
        <v>7</v>
      </c>
      <c r="AE18" s="336"/>
      <c r="AG18" s="407"/>
      <c r="AH18" s="408"/>
      <c r="AI18" s="407"/>
      <c r="AJ18" s="408"/>
      <c r="AK18" s="359"/>
      <c r="AL18" s="360"/>
      <c r="AO18" s="407" t="s">
        <v>53</v>
      </c>
      <c r="AP18" s="408"/>
      <c r="AQ18" s="407" t="s">
        <v>53</v>
      </c>
      <c r="AR18" s="408"/>
      <c r="AS18" s="359" t="s">
        <v>53</v>
      </c>
      <c r="AT18" s="360"/>
    </row>
    <row r="19" spans="1:46" s="62" customFormat="1" ht="12" customHeight="1">
      <c r="A19" s="79"/>
      <c r="B19" s="383">
        <v>0.54166666666666663</v>
      </c>
      <c r="C19" s="435" t="s">
        <v>49</v>
      </c>
      <c r="D19" s="401" t="s">
        <v>9</v>
      </c>
      <c r="E19" s="402"/>
      <c r="F19" s="395">
        <v>0</v>
      </c>
      <c r="G19" s="72"/>
      <c r="H19" s="73"/>
      <c r="I19" s="74"/>
      <c r="J19" s="398">
        <v>5</v>
      </c>
      <c r="K19" s="403" t="s">
        <v>6</v>
      </c>
      <c r="L19" s="404"/>
      <c r="M19" s="429" t="str">
        <f>R13</f>
        <v>KFC国高</v>
      </c>
      <c r="N19" s="432"/>
      <c r="O19" s="75"/>
      <c r="P19" s="383"/>
      <c r="Q19" s="347"/>
      <c r="R19" s="361"/>
      <c r="S19" s="362"/>
      <c r="T19" s="377"/>
      <c r="U19" s="351"/>
      <c r="V19" s="351"/>
      <c r="W19" s="351"/>
      <c r="X19" s="378"/>
      <c r="Y19" s="361"/>
      <c r="Z19" s="362"/>
      <c r="AA19" s="365"/>
      <c r="AB19" s="366"/>
      <c r="AD19" s="337"/>
      <c r="AE19" s="338"/>
      <c r="AG19" s="403"/>
      <c r="AH19" s="404"/>
      <c r="AI19" s="403"/>
      <c r="AJ19" s="404"/>
      <c r="AK19" s="361"/>
      <c r="AL19" s="362"/>
      <c r="AO19" s="403"/>
      <c r="AP19" s="404"/>
      <c r="AQ19" s="403"/>
      <c r="AR19" s="404"/>
      <c r="AS19" s="361"/>
      <c r="AT19" s="362"/>
    </row>
    <row r="20" spans="1:46" s="62" customFormat="1" ht="12" customHeight="1">
      <c r="A20" s="66"/>
      <c r="B20" s="384"/>
      <c r="C20" s="436"/>
      <c r="D20" s="403"/>
      <c r="E20" s="404"/>
      <c r="F20" s="396"/>
      <c r="G20" s="76"/>
      <c r="H20" s="77"/>
      <c r="I20" s="78"/>
      <c r="J20" s="399"/>
      <c r="K20" s="403"/>
      <c r="L20" s="404"/>
      <c r="M20" s="430"/>
      <c r="N20" s="433"/>
      <c r="O20" s="75"/>
      <c r="P20" s="384"/>
      <c r="Q20" s="348"/>
      <c r="R20" s="361"/>
      <c r="S20" s="362"/>
      <c r="T20" s="379"/>
      <c r="U20" s="354"/>
      <c r="V20" s="354"/>
      <c r="W20" s="354"/>
      <c r="X20" s="380"/>
      <c r="Y20" s="361"/>
      <c r="Z20" s="362"/>
      <c r="AA20" s="367"/>
      <c r="AB20" s="368"/>
      <c r="AD20" s="335" t="s">
        <v>9</v>
      </c>
      <c r="AE20" s="336"/>
      <c r="AG20" s="427"/>
      <c r="AH20" s="428"/>
      <c r="AI20" s="427"/>
      <c r="AJ20" s="428"/>
      <c r="AK20" s="363"/>
      <c r="AL20" s="364"/>
      <c r="AO20" s="427"/>
      <c r="AP20" s="428"/>
      <c r="AQ20" s="427"/>
      <c r="AR20" s="428"/>
      <c r="AS20" s="363"/>
      <c r="AT20" s="364"/>
    </row>
    <row r="21" spans="1:46" s="62" customFormat="1" ht="12" customHeight="1" thickBot="1">
      <c r="A21" s="81"/>
      <c r="B21" s="385"/>
      <c r="C21" s="437"/>
      <c r="D21" s="405"/>
      <c r="E21" s="406"/>
      <c r="F21" s="397"/>
      <c r="G21" s="186"/>
      <c r="H21" s="187"/>
      <c r="I21" s="188"/>
      <c r="J21" s="400"/>
      <c r="K21" s="405"/>
      <c r="L21" s="406"/>
      <c r="M21" s="431"/>
      <c r="N21" s="434"/>
      <c r="O21" s="75"/>
      <c r="P21" s="385"/>
      <c r="Q21" s="349"/>
      <c r="R21" s="361"/>
      <c r="S21" s="362"/>
      <c r="T21" s="381"/>
      <c r="U21" s="357"/>
      <c r="V21" s="357"/>
      <c r="W21" s="357"/>
      <c r="X21" s="382"/>
      <c r="Y21" s="361"/>
      <c r="Z21" s="362"/>
      <c r="AA21" s="369"/>
      <c r="AB21" s="370"/>
      <c r="AD21" s="337"/>
      <c r="AE21" s="338"/>
      <c r="AO21" s="407" t="s">
        <v>5</v>
      </c>
      <c r="AP21" s="408"/>
      <c r="AQ21" s="407" t="s">
        <v>5</v>
      </c>
      <c r="AR21" s="408"/>
      <c r="AS21" s="359" t="s">
        <v>5</v>
      </c>
      <c r="AT21" s="360"/>
    </row>
    <row r="22" spans="1:46" s="62" customFormat="1" ht="12" customHeight="1">
      <c r="A22" s="81"/>
      <c r="B22" s="383">
        <v>0.58333333333333337</v>
      </c>
      <c r="C22" s="347" t="s">
        <v>55</v>
      </c>
      <c r="D22" s="361" t="s">
        <v>8</v>
      </c>
      <c r="E22" s="362"/>
      <c r="F22" s="377" t="s">
        <v>56</v>
      </c>
      <c r="G22" s="351"/>
      <c r="H22" s="351"/>
      <c r="I22" s="351"/>
      <c r="J22" s="378"/>
      <c r="K22" s="361" t="s">
        <v>60</v>
      </c>
      <c r="L22" s="362"/>
      <c r="M22" s="365" t="s">
        <v>57</v>
      </c>
      <c r="N22" s="366"/>
      <c r="O22" s="75"/>
      <c r="P22" s="383"/>
      <c r="Q22" s="347"/>
      <c r="R22" s="361"/>
      <c r="S22" s="362"/>
      <c r="T22" s="377"/>
      <c r="U22" s="351"/>
      <c r="V22" s="351"/>
      <c r="W22" s="351"/>
      <c r="X22" s="378"/>
      <c r="Y22" s="361"/>
      <c r="Z22" s="362"/>
      <c r="AA22" s="365"/>
      <c r="AB22" s="366"/>
      <c r="AD22" s="335" t="s">
        <v>60</v>
      </c>
      <c r="AE22" s="336"/>
      <c r="AF22" s="80"/>
      <c r="AO22" s="403"/>
      <c r="AP22" s="404"/>
      <c r="AQ22" s="403"/>
      <c r="AR22" s="404"/>
      <c r="AS22" s="361"/>
      <c r="AT22" s="362"/>
    </row>
    <row r="23" spans="1:46" ht="12" customHeight="1">
      <c r="B23" s="384"/>
      <c r="C23" s="348"/>
      <c r="D23" s="361"/>
      <c r="E23" s="362"/>
      <c r="F23" s="379"/>
      <c r="G23" s="354"/>
      <c r="H23" s="354"/>
      <c r="I23" s="354"/>
      <c r="J23" s="380"/>
      <c r="K23" s="361"/>
      <c r="L23" s="362"/>
      <c r="M23" s="367"/>
      <c r="N23" s="368"/>
      <c r="O23" s="75"/>
      <c r="P23" s="384"/>
      <c r="Q23" s="348"/>
      <c r="R23" s="361"/>
      <c r="S23" s="362"/>
      <c r="T23" s="379"/>
      <c r="U23" s="354"/>
      <c r="V23" s="354"/>
      <c r="W23" s="354"/>
      <c r="X23" s="380"/>
      <c r="Y23" s="361"/>
      <c r="Z23" s="362"/>
      <c r="AA23" s="367"/>
      <c r="AB23" s="368"/>
      <c r="AC23" s="62"/>
      <c r="AD23" s="337"/>
      <c r="AE23" s="338"/>
      <c r="AO23" s="427"/>
      <c r="AP23" s="428"/>
      <c r="AQ23" s="427"/>
      <c r="AR23" s="428"/>
      <c r="AS23" s="363"/>
      <c r="AT23" s="364"/>
    </row>
    <row r="24" spans="1:46" s="62" customFormat="1" ht="12" customHeight="1" thickBot="1">
      <c r="A24" s="81"/>
      <c r="B24" s="385"/>
      <c r="C24" s="349"/>
      <c r="D24" s="373"/>
      <c r="E24" s="374"/>
      <c r="F24" s="381"/>
      <c r="G24" s="357"/>
      <c r="H24" s="357"/>
      <c r="I24" s="357"/>
      <c r="J24" s="382"/>
      <c r="K24" s="361"/>
      <c r="L24" s="362"/>
      <c r="M24" s="369"/>
      <c r="N24" s="370"/>
      <c r="O24" s="75"/>
      <c r="P24" s="385"/>
      <c r="Q24" s="349"/>
      <c r="R24" s="361"/>
      <c r="S24" s="362"/>
      <c r="T24" s="381"/>
      <c r="U24" s="357"/>
      <c r="V24" s="357"/>
      <c r="W24" s="357"/>
      <c r="X24" s="382"/>
      <c r="Y24" s="361"/>
      <c r="Z24" s="362"/>
      <c r="AA24" s="369"/>
      <c r="AB24" s="370"/>
      <c r="AD24" s="335" t="s">
        <v>8</v>
      </c>
      <c r="AE24" s="336"/>
      <c r="AF24" s="80"/>
      <c r="AO24" s="407" t="s">
        <v>6</v>
      </c>
      <c r="AP24" s="408"/>
      <c r="AQ24" s="407" t="s">
        <v>6</v>
      </c>
      <c r="AR24" s="408"/>
      <c r="AS24" s="359" t="s">
        <v>6</v>
      </c>
      <c r="AT24" s="360"/>
    </row>
    <row r="25" spans="1:46" ht="12" customHeight="1" thickBot="1">
      <c r="B25" s="409" t="s">
        <v>61</v>
      </c>
      <c r="C25" s="410"/>
      <c r="D25" s="410"/>
      <c r="E25" s="410"/>
      <c r="F25" s="410"/>
      <c r="G25" s="410"/>
      <c r="H25" s="410"/>
      <c r="I25" s="410"/>
      <c r="J25" s="410"/>
      <c r="K25" s="410"/>
      <c r="L25" s="410"/>
      <c r="M25" s="410"/>
      <c r="N25" s="411"/>
      <c r="O25" s="82"/>
      <c r="P25" s="383"/>
      <c r="Q25" s="347"/>
      <c r="R25" s="375"/>
      <c r="S25" s="376"/>
      <c r="T25" s="350"/>
      <c r="U25" s="351"/>
      <c r="V25" s="351"/>
      <c r="W25" s="351"/>
      <c r="X25" s="352"/>
      <c r="Y25" s="375"/>
      <c r="Z25" s="376"/>
      <c r="AA25" s="365"/>
      <c r="AB25" s="366"/>
      <c r="AC25" s="62"/>
      <c r="AD25" s="345"/>
      <c r="AE25" s="346"/>
      <c r="AO25" s="403"/>
      <c r="AP25" s="404"/>
      <c r="AQ25" s="403"/>
      <c r="AR25" s="404"/>
      <c r="AS25" s="361"/>
      <c r="AT25" s="362"/>
    </row>
    <row r="26" spans="1:46" s="62" customFormat="1" ht="12" customHeight="1">
      <c r="A26" s="81"/>
      <c r="B26" s="412"/>
      <c r="C26" s="413"/>
      <c r="D26" s="413"/>
      <c r="E26" s="413"/>
      <c r="F26" s="413"/>
      <c r="G26" s="413"/>
      <c r="H26" s="413"/>
      <c r="I26" s="413"/>
      <c r="J26" s="413"/>
      <c r="K26" s="413"/>
      <c r="L26" s="413"/>
      <c r="M26" s="413"/>
      <c r="N26" s="414"/>
      <c r="O26" s="82"/>
      <c r="P26" s="384"/>
      <c r="Q26" s="348"/>
      <c r="R26" s="361"/>
      <c r="S26" s="362"/>
      <c r="T26" s="353"/>
      <c r="U26" s="354"/>
      <c r="V26" s="354"/>
      <c r="W26" s="354"/>
      <c r="X26" s="355"/>
      <c r="Y26" s="361"/>
      <c r="Z26" s="362"/>
      <c r="AA26" s="367"/>
      <c r="AB26" s="368"/>
      <c r="AD26" s="80"/>
      <c r="AE26" s="80"/>
      <c r="AF26" s="80"/>
      <c r="AO26" s="427"/>
      <c r="AP26" s="428"/>
      <c r="AQ26" s="427"/>
      <c r="AR26" s="428"/>
      <c r="AS26" s="363"/>
      <c r="AT26" s="364"/>
    </row>
    <row r="27" spans="1:46" ht="12" customHeight="1" thickBot="1">
      <c r="B27" s="415"/>
      <c r="C27" s="416"/>
      <c r="D27" s="416"/>
      <c r="E27" s="416"/>
      <c r="F27" s="416"/>
      <c r="G27" s="416"/>
      <c r="H27" s="416"/>
      <c r="I27" s="416"/>
      <c r="J27" s="416"/>
      <c r="K27" s="416"/>
      <c r="L27" s="416"/>
      <c r="M27" s="416"/>
      <c r="N27" s="417"/>
      <c r="O27" s="82"/>
      <c r="P27" s="385"/>
      <c r="Q27" s="349"/>
      <c r="R27" s="361"/>
      <c r="S27" s="362"/>
      <c r="T27" s="356"/>
      <c r="U27" s="357"/>
      <c r="V27" s="357"/>
      <c r="W27" s="357"/>
      <c r="X27" s="358"/>
      <c r="Y27" s="373"/>
      <c r="Z27" s="374"/>
      <c r="AA27" s="369"/>
      <c r="AB27" s="370"/>
      <c r="AC27" s="62"/>
      <c r="AO27" s="407" t="s">
        <v>7</v>
      </c>
      <c r="AP27" s="408"/>
      <c r="AQ27" s="407" t="s">
        <v>7</v>
      </c>
      <c r="AR27" s="408"/>
      <c r="AS27" s="359" t="s">
        <v>7</v>
      </c>
      <c r="AT27" s="360"/>
    </row>
    <row r="28" spans="1:46" ht="12" customHeight="1">
      <c r="B28" s="714" t="s">
        <v>220</v>
      </c>
      <c r="C28" s="715"/>
      <c r="D28" s="715"/>
      <c r="E28" s="715"/>
      <c r="F28" s="715"/>
      <c r="G28" s="715"/>
      <c r="H28" s="715"/>
      <c r="I28" s="715"/>
      <c r="J28" s="715"/>
      <c r="K28" s="715"/>
      <c r="L28" s="715"/>
      <c r="M28" s="715"/>
      <c r="N28" s="716"/>
      <c r="O28" s="75"/>
      <c r="P28" s="383"/>
      <c r="Q28" s="347"/>
      <c r="R28" s="375"/>
      <c r="S28" s="376"/>
      <c r="T28" s="377"/>
      <c r="U28" s="351"/>
      <c r="V28" s="351"/>
      <c r="W28" s="351"/>
      <c r="X28" s="378"/>
      <c r="Y28" s="361"/>
      <c r="Z28" s="362"/>
      <c r="AA28" s="365"/>
      <c r="AB28" s="366"/>
      <c r="AO28" s="403"/>
      <c r="AP28" s="404"/>
      <c r="AQ28" s="403"/>
      <c r="AR28" s="404"/>
      <c r="AS28" s="361"/>
      <c r="AT28" s="362"/>
    </row>
    <row r="29" spans="1:46" ht="12" customHeight="1">
      <c r="B29" s="717"/>
      <c r="C29" s="718"/>
      <c r="D29" s="718"/>
      <c r="E29" s="718"/>
      <c r="F29" s="718"/>
      <c r="G29" s="718"/>
      <c r="H29" s="718"/>
      <c r="I29" s="718"/>
      <c r="J29" s="718"/>
      <c r="K29" s="718"/>
      <c r="L29" s="718"/>
      <c r="M29" s="718"/>
      <c r="N29" s="719"/>
      <c r="O29" s="75"/>
      <c r="P29" s="384"/>
      <c r="Q29" s="348"/>
      <c r="R29" s="361"/>
      <c r="S29" s="362"/>
      <c r="T29" s="379"/>
      <c r="U29" s="354"/>
      <c r="V29" s="354"/>
      <c r="W29" s="354"/>
      <c r="X29" s="380"/>
      <c r="Y29" s="361"/>
      <c r="Z29" s="362"/>
      <c r="AA29" s="367"/>
      <c r="AB29" s="368"/>
      <c r="AO29" s="427"/>
      <c r="AP29" s="428"/>
      <c r="AQ29" s="427"/>
      <c r="AR29" s="428"/>
      <c r="AS29" s="363"/>
      <c r="AT29" s="364"/>
    </row>
    <row r="30" spans="1:46" ht="12" customHeight="1" thickBot="1">
      <c r="B30" s="717"/>
      <c r="C30" s="718"/>
      <c r="D30" s="718"/>
      <c r="E30" s="718"/>
      <c r="F30" s="718"/>
      <c r="G30" s="718"/>
      <c r="H30" s="718"/>
      <c r="I30" s="718"/>
      <c r="J30" s="718"/>
      <c r="K30" s="718"/>
      <c r="L30" s="718"/>
      <c r="M30" s="718"/>
      <c r="N30" s="719"/>
      <c r="O30" s="75"/>
      <c r="P30" s="385"/>
      <c r="Q30" s="349"/>
      <c r="R30" s="373"/>
      <c r="S30" s="374"/>
      <c r="T30" s="381"/>
      <c r="U30" s="357"/>
      <c r="V30" s="357"/>
      <c r="W30" s="357"/>
      <c r="X30" s="382"/>
      <c r="Y30" s="363"/>
      <c r="Z30" s="364"/>
      <c r="AA30" s="369"/>
      <c r="AB30" s="370"/>
      <c r="AK30" s="359"/>
      <c r="AL30" s="360"/>
      <c r="AO30" s="407" t="s">
        <v>9</v>
      </c>
      <c r="AP30" s="408"/>
      <c r="AQ30" s="407" t="s">
        <v>9</v>
      </c>
      <c r="AR30" s="408"/>
      <c r="AS30" s="359" t="s">
        <v>9</v>
      </c>
      <c r="AT30" s="360"/>
    </row>
    <row r="31" spans="1:46" ht="12" customHeight="1">
      <c r="B31" s="717"/>
      <c r="C31" s="718"/>
      <c r="D31" s="718"/>
      <c r="E31" s="718"/>
      <c r="F31" s="718"/>
      <c r="G31" s="718"/>
      <c r="H31" s="718"/>
      <c r="I31" s="718"/>
      <c r="J31" s="718"/>
      <c r="K31" s="718"/>
      <c r="L31" s="718"/>
      <c r="M31" s="718"/>
      <c r="N31" s="719"/>
      <c r="O31" s="82"/>
      <c r="P31" s="409" t="str">
        <f>B25</f>
        <v>後片付け　　　　最終ＴＭ試合チーム</v>
      </c>
      <c r="Q31" s="410"/>
      <c r="R31" s="410"/>
      <c r="S31" s="410"/>
      <c r="T31" s="410"/>
      <c r="U31" s="410"/>
      <c r="V31" s="410"/>
      <c r="W31" s="410"/>
      <c r="X31" s="410"/>
      <c r="Y31" s="410"/>
      <c r="Z31" s="410"/>
      <c r="AA31" s="410"/>
      <c r="AB31" s="411"/>
      <c r="AK31" s="361"/>
      <c r="AL31" s="362"/>
      <c r="AO31" s="403"/>
      <c r="AP31" s="404"/>
      <c r="AQ31" s="403"/>
      <c r="AR31" s="404"/>
      <c r="AS31" s="361"/>
      <c r="AT31" s="362"/>
    </row>
    <row r="32" spans="1:46" ht="12" customHeight="1">
      <c r="B32" s="717"/>
      <c r="C32" s="718"/>
      <c r="D32" s="718"/>
      <c r="E32" s="718"/>
      <c r="F32" s="718"/>
      <c r="G32" s="718"/>
      <c r="H32" s="718"/>
      <c r="I32" s="718"/>
      <c r="J32" s="718"/>
      <c r="K32" s="718"/>
      <c r="L32" s="718"/>
      <c r="M32" s="718"/>
      <c r="N32" s="719"/>
      <c r="O32" s="82"/>
      <c r="P32" s="412"/>
      <c r="Q32" s="413"/>
      <c r="R32" s="413"/>
      <c r="S32" s="413"/>
      <c r="T32" s="413"/>
      <c r="U32" s="413"/>
      <c r="V32" s="413"/>
      <c r="W32" s="413"/>
      <c r="X32" s="413"/>
      <c r="Y32" s="413"/>
      <c r="Z32" s="413"/>
      <c r="AA32" s="413"/>
      <c r="AB32" s="414"/>
      <c r="AK32" s="363"/>
      <c r="AL32" s="364"/>
      <c r="AO32" s="427"/>
      <c r="AP32" s="428"/>
      <c r="AQ32" s="427"/>
      <c r="AR32" s="428"/>
      <c r="AS32" s="363"/>
      <c r="AT32" s="364"/>
    </row>
    <row r="33" spans="2:46" ht="12" customHeight="1" thickBot="1">
      <c r="B33" s="720"/>
      <c r="C33" s="721"/>
      <c r="D33" s="721"/>
      <c r="E33" s="721"/>
      <c r="F33" s="721"/>
      <c r="G33" s="721"/>
      <c r="H33" s="721"/>
      <c r="I33" s="721"/>
      <c r="J33" s="721"/>
      <c r="K33" s="721"/>
      <c r="L33" s="721"/>
      <c r="M33" s="721"/>
      <c r="N33" s="722"/>
      <c r="O33" s="82"/>
      <c r="P33" s="415"/>
      <c r="Q33" s="416"/>
      <c r="R33" s="416"/>
      <c r="S33" s="416"/>
      <c r="T33" s="416"/>
      <c r="U33" s="416"/>
      <c r="V33" s="416"/>
      <c r="W33" s="416"/>
      <c r="X33" s="416"/>
      <c r="Y33" s="416"/>
      <c r="Z33" s="416"/>
      <c r="AA33" s="416"/>
      <c r="AB33" s="417"/>
      <c r="AO33" s="407" t="s">
        <v>60</v>
      </c>
      <c r="AP33" s="408"/>
      <c r="AQ33" s="407" t="s">
        <v>60</v>
      </c>
      <c r="AR33" s="408"/>
      <c r="AS33" s="359" t="s">
        <v>60</v>
      </c>
      <c r="AT33" s="360"/>
    </row>
    <row r="34" spans="2:46" ht="30" customHeight="1">
      <c r="B34" s="713" t="s">
        <v>59</v>
      </c>
      <c r="C34" s="713"/>
      <c r="D34" s="713"/>
      <c r="E34" s="713"/>
      <c r="F34" s="713"/>
      <c r="G34" s="713"/>
      <c r="H34" s="713"/>
      <c r="I34" s="713"/>
      <c r="J34" s="713"/>
      <c r="K34" s="713"/>
      <c r="L34" s="713"/>
      <c r="M34" s="713"/>
      <c r="N34" s="713"/>
      <c r="O34" s="83"/>
      <c r="P34" s="713"/>
      <c r="Q34" s="713"/>
      <c r="R34" s="713"/>
      <c r="S34" s="713"/>
      <c r="T34" s="713"/>
      <c r="U34" s="713"/>
      <c r="V34" s="713"/>
      <c r="W34" s="713"/>
      <c r="X34" s="713"/>
      <c r="Y34" s="713"/>
      <c r="Z34" s="713"/>
      <c r="AA34" s="713"/>
      <c r="AB34" s="713"/>
      <c r="AO34" s="403"/>
      <c r="AP34" s="404"/>
      <c r="AQ34" s="403"/>
      <c r="AR34" s="404"/>
      <c r="AS34" s="361"/>
      <c r="AT34" s="362"/>
    </row>
    <row r="35" spans="2:46" ht="12" customHeight="1">
      <c r="AO35" s="403"/>
      <c r="AP35" s="404"/>
      <c r="AQ35" s="403"/>
      <c r="AR35" s="404"/>
      <c r="AS35" s="361"/>
      <c r="AT35" s="362"/>
    </row>
    <row r="36" spans="2:46" ht="12" customHeight="1">
      <c r="AO36" s="407" t="s">
        <v>8</v>
      </c>
      <c r="AP36" s="408"/>
      <c r="AQ36" s="407" t="s">
        <v>8</v>
      </c>
      <c r="AR36" s="408"/>
      <c r="AS36" s="359" t="s">
        <v>8</v>
      </c>
      <c r="AT36" s="360"/>
    </row>
    <row r="37" spans="2:46" ht="30" customHeight="1">
      <c r="AO37" s="403"/>
      <c r="AP37" s="404"/>
      <c r="AQ37" s="403"/>
      <c r="AR37" s="404"/>
      <c r="AS37" s="361"/>
      <c r="AT37" s="362"/>
    </row>
    <row r="38" spans="2:46" ht="12" customHeight="1" thickBot="1">
      <c r="AO38" s="405"/>
      <c r="AP38" s="406"/>
      <c r="AQ38" s="405"/>
      <c r="AR38" s="406"/>
      <c r="AS38" s="373"/>
      <c r="AT38" s="374"/>
    </row>
    <row r="39" spans="2:46" ht="12" customHeight="1">
      <c r="AG39" s="407"/>
      <c r="AH39" s="408"/>
      <c r="AI39" s="407"/>
      <c r="AJ39" s="408"/>
      <c r="AK39" s="359"/>
      <c r="AL39" s="360"/>
      <c r="AO39" s="407"/>
      <c r="AP39" s="408"/>
      <c r="AQ39" s="407"/>
      <c r="AR39" s="408"/>
      <c r="AS39" s="359"/>
      <c r="AT39" s="360"/>
    </row>
    <row r="40" spans="2:46" ht="12" customHeight="1">
      <c r="AG40" s="403"/>
      <c r="AH40" s="404"/>
      <c r="AI40" s="403"/>
      <c r="AJ40" s="404"/>
      <c r="AK40" s="361"/>
      <c r="AL40" s="362"/>
      <c r="AO40" s="403"/>
      <c r="AP40" s="404"/>
      <c r="AQ40" s="403"/>
      <c r="AR40" s="404"/>
      <c r="AS40" s="361"/>
      <c r="AT40" s="362"/>
    </row>
    <row r="41" spans="2:46" ht="12" customHeight="1">
      <c r="AG41" s="403"/>
      <c r="AH41" s="404"/>
      <c r="AI41" s="403"/>
      <c r="AJ41" s="404"/>
      <c r="AK41" s="361"/>
      <c r="AL41" s="362"/>
      <c r="AO41" s="403"/>
      <c r="AP41" s="404"/>
      <c r="AQ41" s="403"/>
      <c r="AR41" s="404"/>
      <c r="AS41" s="361"/>
      <c r="AT41" s="362"/>
    </row>
    <row r="42" spans="2:46" ht="30" customHeight="1"/>
    <row r="43" spans="2:46" ht="20.100000000000001" customHeight="1"/>
    <row r="44" spans="2:46" ht="20.100000000000001" customHeight="1"/>
    <row r="45" spans="2:46" ht="20.100000000000001" customHeight="1"/>
    <row r="46" spans="2:46" ht="20.100000000000001" customHeight="1"/>
    <row r="47" spans="2:46" ht="20.100000000000001" customHeight="1"/>
    <row r="48" spans="2: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13.5" customHeight="1"/>
    <row r="57" ht="13.5" customHeight="1"/>
    <row r="58" ht="14.25" customHeight="1"/>
    <row r="59" ht="13.5" customHeight="1"/>
    <row r="60" ht="14.2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sheetData>
  <mergeCells count="171">
    <mergeCell ref="D2:I2"/>
    <mergeCell ref="J2:N2"/>
    <mergeCell ref="R2:W2"/>
    <mergeCell ref="X2:AB2"/>
    <mergeCell ref="B3:K3"/>
    <mergeCell ref="P3:Y3"/>
    <mergeCell ref="D6:L6"/>
    <mergeCell ref="R6:Z6"/>
    <mergeCell ref="AD6:AE7"/>
    <mergeCell ref="B7:B9"/>
    <mergeCell ref="C7:C9"/>
    <mergeCell ref="F7:F9"/>
    <mergeCell ref="J7:J9"/>
    <mergeCell ref="M7:M9"/>
    <mergeCell ref="B4:N4"/>
    <mergeCell ref="P4:AB4"/>
    <mergeCell ref="AD4:AE4"/>
    <mergeCell ref="C5:D5"/>
    <mergeCell ref="E5:N5"/>
    <mergeCell ref="Q5:R5"/>
    <mergeCell ref="S5:AB5"/>
    <mergeCell ref="AO9:AP11"/>
    <mergeCell ref="AQ9:AR11"/>
    <mergeCell ref="AS9:AT11"/>
    <mergeCell ref="B10:B12"/>
    <mergeCell ref="Q7:Q9"/>
    <mergeCell ref="T13:T15"/>
    <mergeCell ref="X13:X15"/>
    <mergeCell ref="AA7:AA9"/>
    <mergeCell ref="AB7:AB9"/>
    <mergeCell ref="AD8:AE9"/>
    <mergeCell ref="N7:N9"/>
    <mergeCell ref="P7:P9"/>
    <mergeCell ref="R13:S15"/>
    <mergeCell ref="R7:S9"/>
    <mergeCell ref="D10:E12"/>
    <mergeCell ref="F13:F15"/>
    <mergeCell ref="J13:J15"/>
    <mergeCell ref="B13:B15"/>
    <mergeCell ref="AS18:AT20"/>
    <mergeCell ref="AG15:AH17"/>
    <mergeCell ref="AI15:AJ17"/>
    <mergeCell ref="AK15:AL17"/>
    <mergeCell ref="AG18:AH20"/>
    <mergeCell ref="F10:F12"/>
    <mergeCell ref="J10:J12"/>
    <mergeCell ref="C10:C12"/>
    <mergeCell ref="M10:M12"/>
    <mergeCell ref="N10:N12"/>
    <mergeCell ref="AQ15:AR17"/>
    <mergeCell ref="AS15:AT17"/>
    <mergeCell ref="AQ12:AR14"/>
    <mergeCell ref="AS12:AT14"/>
    <mergeCell ref="C13:C15"/>
    <mergeCell ref="M13:M15"/>
    <mergeCell ref="N13:N15"/>
    <mergeCell ref="P13:P15"/>
    <mergeCell ref="P10:P12"/>
    <mergeCell ref="AD10:AE11"/>
    <mergeCell ref="AD12:AE13"/>
    <mergeCell ref="AO12:AP14"/>
    <mergeCell ref="AD14:AE15"/>
    <mergeCell ref="AO15:AP17"/>
    <mergeCell ref="AO27:AP29"/>
    <mergeCell ref="AQ27:AR29"/>
    <mergeCell ref="AS27:AT29"/>
    <mergeCell ref="P25:P27"/>
    <mergeCell ref="Q25:Q27"/>
    <mergeCell ref="T25:X27"/>
    <mergeCell ref="AD22:AE23"/>
    <mergeCell ref="AD24:AE25"/>
    <mergeCell ref="AO24:AP26"/>
    <mergeCell ref="AQ24:AR26"/>
    <mergeCell ref="AS24:AT26"/>
    <mergeCell ref="AQ21:AR23"/>
    <mergeCell ref="AS21:AT23"/>
    <mergeCell ref="P22:P24"/>
    <mergeCell ref="Q22:Q24"/>
    <mergeCell ref="P19:P21"/>
    <mergeCell ref="AD20:AE21"/>
    <mergeCell ref="AO21:AP23"/>
    <mergeCell ref="T22:X24"/>
    <mergeCell ref="Y22:Z24"/>
    <mergeCell ref="AA22:AB24"/>
    <mergeCell ref="AD18:AE19"/>
    <mergeCell ref="AO18:AP20"/>
    <mergeCell ref="AQ18:AR20"/>
    <mergeCell ref="P31:AB33"/>
    <mergeCell ref="AO36:AP38"/>
    <mergeCell ref="AQ36:AR38"/>
    <mergeCell ref="AS36:AT38"/>
    <mergeCell ref="B34:N34"/>
    <mergeCell ref="P34:AB34"/>
    <mergeCell ref="B28:N33"/>
    <mergeCell ref="D7:E9"/>
    <mergeCell ref="D13:E15"/>
    <mergeCell ref="AK30:AL32"/>
    <mergeCell ref="AO30:AP32"/>
    <mergeCell ref="AQ30:AR32"/>
    <mergeCell ref="AS30:AT32"/>
    <mergeCell ref="M16:N18"/>
    <mergeCell ref="Q10:AB12"/>
    <mergeCell ref="M19:M21"/>
    <mergeCell ref="N19:N21"/>
    <mergeCell ref="P28:P30"/>
    <mergeCell ref="Q28:Q30"/>
    <mergeCell ref="Y28:Z30"/>
    <mergeCell ref="T28:X30"/>
    <mergeCell ref="R28:S30"/>
    <mergeCell ref="AA28:AB30"/>
    <mergeCell ref="AA25:AB27"/>
    <mergeCell ref="AG39:AH41"/>
    <mergeCell ref="AI39:AJ41"/>
    <mergeCell ref="AK39:AL41"/>
    <mergeCell ref="AO39:AP41"/>
    <mergeCell ref="AQ39:AR41"/>
    <mergeCell ref="AS39:AT41"/>
    <mergeCell ref="AO33:AP35"/>
    <mergeCell ref="AQ33:AR35"/>
    <mergeCell ref="AS33:AT35"/>
    <mergeCell ref="AI18:AJ20"/>
    <mergeCell ref="AK18:AL20"/>
    <mergeCell ref="K13:L15"/>
    <mergeCell ref="D16:E18"/>
    <mergeCell ref="Y25:Z27"/>
    <mergeCell ref="K19:L21"/>
    <mergeCell ref="K10:L12"/>
    <mergeCell ref="R22:S24"/>
    <mergeCell ref="AK9:AL11"/>
    <mergeCell ref="AI9:AJ11"/>
    <mergeCell ref="AG9:AH11"/>
    <mergeCell ref="Y7:Z9"/>
    <mergeCell ref="Y16:Z18"/>
    <mergeCell ref="AA13:AA15"/>
    <mergeCell ref="AB13:AB15"/>
    <mergeCell ref="Q13:Q15"/>
    <mergeCell ref="AD16:AE17"/>
    <mergeCell ref="R25:S27"/>
    <mergeCell ref="T7:T9"/>
    <mergeCell ref="X7:X9"/>
    <mergeCell ref="P16:P18"/>
    <mergeCell ref="K7:L9"/>
    <mergeCell ref="Y13:Z15"/>
    <mergeCell ref="K16:L18"/>
    <mergeCell ref="B25:N27"/>
    <mergeCell ref="R16:S18"/>
    <mergeCell ref="D22:E24"/>
    <mergeCell ref="C19:C21"/>
    <mergeCell ref="D19:E21"/>
    <mergeCell ref="F19:F21"/>
    <mergeCell ref="J19:J21"/>
    <mergeCell ref="Q16:Q18"/>
    <mergeCell ref="T16:T18"/>
    <mergeCell ref="F22:J24"/>
    <mergeCell ref="B22:B24"/>
    <mergeCell ref="C22:C24"/>
    <mergeCell ref="B19:B21"/>
    <mergeCell ref="B16:B18"/>
    <mergeCell ref="F16:F18"/>
    <mergeCell ref="J16:J18"/>
    <mergeCell ref="Q19:Q21"/>
    <mergeCell ref="R19:S21"/>
    <mergeCell ref="Y19:Z21"/>
    <mergeCell ref="AA19:AB21"/>
    <mergeCell ref="K22:L24"/>
    <mergeCell ref="C16:C18"/>
    <mergeCell ref="T19:X21"/>
    <mergeCell ref="M22:N24"/>
    <mergeCell ref="AA16:AA18"/>
    <mergeCell ref="AB16:AB18"/>
    <mergeCell ref="X16:X18"/>
  </mergeCells>
  <phoneticPr fontId="3"/>
  <conditionalFormatting sqref="AD6:AE25">
    <cfRule type="containsText" dxfId="150" priority="36" operator="containsText" text="U-10">
      <formula>NOT(ISERROR(SEARCH("U-10",AD6)))</formula>
    </cfRule>
  </conditionalFormatting>
  <conditionalFormatting sqref="AG39">
    <cfRule type="containsText" dxfId="149" priority="33" operator="containsText" text="U-10">
      <formula>NOT(ISERROR(SEARCH("U-10",AG39)))</formula>
    </cfRule>
  </conditionalFormatting>
  <conditionalFormatting sqref="AI39 AK39">
    <cfRule type="containsText" dxfId="148" priority="32" operator="containsText" text="U-10">
      <formula>NOT(ISERROR(SEARCH("U-10",AI39)))</formula>
    </cfRule>
  </conditionalFormatting>
  <conditionalFormatting sqref="AQ9 AS9 AQ12 AS12 AQ15 AS15 AQ18 AS18 AQ21 AS21 AQ24 AS24 AQ27 AS27 AQ30 AS30 AQ36 AS36">
    <cfRule type="containsText" dxfId="147" priority="29" operator="containsText" text="U-10">
      <formula>NOT(ISERROR(SEARCH("U-10",AQ9)))</formula>
    </cfRule>
  </conditionalFormatting>
  <conditionalFormatting sqref="AO9 AO12 AO15 AO18 AO21 AO24 AO27 AO30 AO36 AO33">
    <cfRule type="containsText" dxfId="146" priority="30" operator="containsText" text="U-10">
      <formula>NOT(ISERROR(SEARCH("U-10",AO9)))</formula>
    </cfRule>
  </conditionalFormatting>
  <conditionalFormatting sqref="AQ33 AS33">
    <cfRule type="containsText" dxfId="145" priority="26" operator="containsText" text="U-10">
      <formula>NOT(ISERROR(SEARCH("U-10",AQ33)))</formula>
    </cfRule>
  </conditionalFormatting>
  <conditionalFormatting sqref="AQ39 AS39">
    <cfRule type="containsText" dxfId="144" priority="27" operator="containsText" text="U-10">
      <formula>NOT(ISERROR(SEARCH("U-10",AQ39)))</formula>
    </cfRule>
  </conditionalFormatting>
  <conditionalFormatting sqref="AO39">
    <cfRule type="containsText" dxfId="143" priority="28" operator="containsText" text="U-10">
      <formula>NOT(ISERROR(SEARCH("U-10",AO39)))</formula>
    </cfRule>
  </conditionalFormatting>
  <conditionalFormatting sqref="AG9 Y7 AG15 AG18 K13 K19 K7 D7 R16 R13">
    <cfRule type="containsText" dxfId="142" priority="15" operator="containsText" text="U-10">
      <formula>NOT(ISERROR(SEARCH("U-10",D7)))</formula>
    </cfRule>
  </conditionalFormatting>
  <conditionalFormatting sqref="R7 K22">
    <cfRule type="containsText" dxfId="141" priority="13" operator="containsText" text="U-10">
      <formula>NOT(ISERROR(SEARCH("U-10",K7)))</formula>
    </cfRule>
  </conditionalFormatting>
  <conditionalFormatting sqref="AI9 AK9 Y16 AI15 AK15 AI18 AK18 Y25 K10 R22 Y13 D13 AK30 D10 D22">
    <cfRule type="containsText" dxfId="140" priority="14" operator="containsText" text="U-10">
      <formula>NOT(ISERROR(SEARCH("U-10",D9)))</formula>
    </cfRule>
  </conditionalFormatting>
  <conditionalFormatting sqref="D19">
    <cfRule type="containsText" dxfId="139" priority="11" operator="containsText" text="U-10">
      <formula>NOT(ISERROR(SEARCH("U-10",D19)))</formula>
    </cfRule>
  </conditionalFormatting>
  <conditionalFormatting sqref="Y22">
    <cfRule type="containsText" dxfId="138" priority="8" operator="containsText" text="U-10">
      <formula>NOT(ISERROR(SEARCH("U-10",Y22)))</formula>
    </cfRule>
  </conditionalFormatting>
  <conditionalFormatting sqref="R25">
    <cfRule type="containsText" dxfId="137" priority="5" operator="containsText" text="U-10">
      <formula>NOT(ISERROR(SEARCH("U-10",R25)))</formula>
    </cfRule>
  </conditionalFormatting>
  <conditionalFormatting sqref="Y28">
    <cfRule type="containsText" dxfId="136" priority="7" operator="containsText" text="U-10">
      <formula>NOT(ISERROR(SEARCH("U-10",Y28)))</formula>
    </cfRule>
  </conditionalFormatting>
  <conditionalFormatting sqref="R28">
    <cfRule type="containsText" dxfId="135" priority="6" operator="containsText" text="U-10">
      <formula>NOT(ISERROR(SEARCH("U-10",R28)))</formula>
    </cfRule>
  </conditionalFormatting>
  <conditionalFormatting sqref="D16">
    <cfRule type="containsText" dxfId="134" priority="4" operator="containsText" text="U-10">
      <formula>NOT(ISERROR(SEARCH("U-10",D16)))</formula>
    </cfRule>
  </conditionalFormatting>
  <conditionalFormatting sqref="K16">
    <cfRule type="containsText" dxfId="133" priority="3" operator="containsText" text="U-10">
      <formula>NOT(ISERROR(SEARCH("U-10",K16)))</formula>
    </cfRule>
  </conditionalFormatting>
  <conditionalFormatting sqref="R19">
    <cfRule type="containsText" dxfId="132" priority="2" operator="containsText" text="U-10">
      <formula>NOT(ISERROR(SEARCH("U-10",R19)))</formula>
    </cfRule>
  </conditionalFormatting>
  <conditionalFormatting sqref="Y19">
    <cfRule type="containsText" dxfId="131" priority="1" operator="containsText" text="U-10">
      <formula>NOT(ISERROR(SEARCH("U-10",Y19)))</formula>
    </cfRule>
  </conditionalFormatting>
  <pageMargins left="0.3" right="0.2" top="0.64" bottom="0.46" header="0.34" footer="0.27"/>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日程日取り</vt:lpstr>
      <vt:lpstr>結果</vt:lpstr>
      <vt:lpstr>当番チーム</vt:lpstr>
      <vt:lpstr>11.5</vt:lpstr>
      <vt:lpstr>11.3</vt:lpstr>
      <vt:lpstr>1部試合結果報告書　福井</vt:lpstr>
      <vt:lpstr>審判カード</vt:lpstr>
      <vt:lpstr>前期結果</vt:lpstr>
      <vt:lpstr>10.10</vt:lpstr>
      <vt:lpstr>9.25（訂正）</vt:lpstr>
      <vt:lpstr>9.24 (再々訂正)</vt:lpstr>
      <vt:lpstr>9.23（訂正）</vt:lpstr>
      <vt:lpstr>8.28</vt:lpstr>
      <vt:lpstr>7．18（変更7.17③） </vt:lpstr>
      <vt:lpstr>6.26</vt:lpstr>
      <vt:lpstr>５．２９</vt:lpstr>
      <vt:lpstr>５．５</vt:lpstr>
      <vt:lpstr>４．３０</vt:lpstr>
      <vt:lpstr>フェンテ会場</vt:lpstr>
      <vt:lpstr>規律報告書</vt:lpstr>
      <vt:lpstr>'10.10'!Print_Area</vt:lpstr>
      <vt:lpstr>'11.3'!Print_Area</vt:lpstr>
      <vt:lpstr>'11.5'!Print_Area</vt:lpstr>
      <vt:lpstr>'1部試合結果報告書　福井'!Print_Area</vt:lpstr>
      <vt:lpstr>'４．３０'!Print_Area</vt:lpstr>
      <vt:lpstr>'５．２９'!Print_Area</vt:lpstr>
      <vt:lpstr>'５．５'!Print_Area</vt:lpstr>
      <vt:lpstr>'6.26'!Print_Area</vt:lpstr>
      <vt:lpstr>'7．18（変更7.17③） '!Print_Area</vt:lpstr>
      <vt:lpstr>'8.28'!Print_Area</vt:lpstr>
      <vt:lpstr>'9.23（訂正）'!Print_Area</vt:lpstr>
      <vt:lpstr>'9.24 (再々訂正)'!Print_Area</vt:lpstr>
      <vt:lpstr>'9.25（訂正）'!Print_Area</vt:lpstr>
      <vt:lpstr>フェンテ会場!Print_Area</vt:lpstr>
      <vt:lpstr>規律報告書!Print_Area</vt:lpstr>
      <vt:lpstr>結果!Print_Area</vt:lpstr>
      <vt:lpstr>審判カード!Print_Area</vt:lpstr>
      <vt:lpstr>前期結果!Print_Area</vt:lpstr>
      <vt:lpstr>日程日取り!Print_Area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tanabe</cp:lastModifiedBy>
  <cp:lastPrinted>2022-09-19T10:50:54Z</cp:lastPrinted>
  <dcterms:created xsi:type="dcterms:W3CDTF">2019-07-04T07:24:31Z</dcterms:created>
  <dcterms:modified xsi:type="dcterms:W3CDTF">2022-10-12T12:27:37Z</dcterms:modified>
</cp:coreProperties>
</file>